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08"/>
  <workbookPr codeName="ThisWorkbook" autoCompressPictures="0"/>
  <mc:AlternateContent xmlns:mc="http://schemas.openxmlformats.org/markup-compatibility/2006">
    <mc:Choice Requires="x15">
      <x15ac:absPath xmlns:x15ac="http://schemas.microsoft.com/office/spreadsheetml/2010/11/ac" url="/Users/jarisagindorf/Desktop/Kalenderdateien EXCEL/Kalender 2020 /"/>
    </mc:Choice>
  </mc:AlternateContent>
  <xr:revisionPtr revIDLastSave="0" documentId="13_ncr:1_{76F04500-C1E1-1C40-942F-94C5B7DCCC4C}" xr6:coauthVersionLast="45" xr6:coauthVersionMax="45" xr10:uidLastSave="{00000000-0000-0000-0000-000000000000}"/>
  <bookViews>
    <workbookView xWindow="0" yWindow="460" windowWidth="28800" windowHeight="13640" tabRatio="788" activeTab="11" xr2:uid="{00000000-000D-0000-FFFF-FFFF00000000}"/>
  </bookViews>
  <sheets>
    <sheet name="Januar" sheetId="14" r:id="rId1"/>
    <sheet name="Februar" sheetId="15" r:id="rId2"/>
    <sheet name="März" sheetId="16" r:id="rId3"/>
    <sheet name="April" sheetId="17" r:id="rId4"/>
    <sheet name="Mai" sheetId="18" r:id="rId5"/>
    <sheet name="Juni" sheetId="19" r:id="rId6"/>
    <sheet name="Juli" sheetId="20" r:id="rId7"/>
    <sheet name="August" sheetId="21" r:id="rId8"/>
    <sheet name="September" sheetId="22" r:id="rId9"/>
    <sheet name="Oktober" sheetId="23" r:id="rId10"/>
    <sheet name="November" sheetId="24" r:id="rId11"/>
    <sheet name="Dezember" sheetId="25" r:id="rId12"/>
  </sheets>
  <definedNames>
    <definedName name="_xlnm.Print_Area" localSheetId="0">Januar!$A$1:$H$14</definedName>
    <definedName name="KalenderJahr">Januar!$K$2</definedName>
    <definedName name="SpaltenTitelBereich1..H12.1">Januar!$B$2</definedName>
    <definedName name="SpaltenTitelBereich1..H12.10">Oktober!$B$2</definedName>
    <definedName name="SpaltenTitelBereich1..H12.11">November!$B$2</definedName>
    <definedName name="SpaltenTitelBereich1..H12.12">Dezember!$B$2</definedName>
    <definedName name="SpaltenTitelBereich1..H12.2">Februar!$B$2</definedName>
    <definedName name="SpaltenTitelBereich1..H12.3">März!$B$2</definedName>
    <definedName name="SpaltenTitelBereich1..H12.4">April!$B$2</definedName>
    <definedName name="SpaltenTitelBereich1..H12.5">Mai!$B$2</definedName>
    <definedName name="SpaltenTitelBereich1..H12.6">Juni!$B$2</definedName>
    <definedName name="SpaltenTitelBereich1..H12.7">Juli!$B$2</definedName>
    <definedName name="SpaltenTitelBereich1..H12.8">August!$B$2</definedName>
    <definedName name="SpaltenTitelBereich1..H12.9">September!$B$2</definedName>
    <definedName name="SpaltenTitelBereich2..C14.1">Januar!$B$2</definedName>
    <definedName name="SpaltenTitelBereich2..C14.10">Oktober!$B$2</definedName>
    <definedName name="SpaltenTitelBereich2..C14.11">November!$B$2</definedName>
    <definedName name="SpaltenTitelBereich2..C14.12">Dezember!$B$2</definedName>
    <definedName name="SpaltenTitelBereich2..C14.2">Februar!$B$2</definedName>
    <definedName name="SpaltenTitelBereich2..C14.3">März!$B$2</definedName>
    <definedName name="SpaltenTitelBereich2..C14.4">April!$B$2</definedName>
    <definedName name="SpaltenTitelBereich2..C14.5">Mai!$B$2</definedName>
    <definedName name="SpaltenTitelBereich2..C14.6">Juni!$B$2</definedName>
    <definedName name="SpaltenTitelBereich2..C14.7">Juli!$B$2</definedName>
    <definedName name="SpaltenTitelBereich2..C14.8">August!$B$2</definedName>
    <definedName name="SpaltenTitelBereich2..C14.9">September!$B$2</definedName>
    <definedName name="TageUndWochen">{0,1,2,3,4,5,6} + {0;1;2;3;4;5}*7</definedName>
    <definedName name="Wochenanfang">Januar!$K$3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 i="14" l="1"/>
  <c r="B2" i="16" l="1"/>
  <c r="B2" i="17"/>
  <c r="B2" i="18"/>
  <c r="B2" i="19"/>
  <c r="B2" i="20"/>
  <c r="B2" i="21"/>
  <c r="B2" i="22"/>
  <c r="B2" i="23"/>
  <c r="B2" i="24"/>
  <c r="B2" i="25"/>
  <c r="B2" i="15"/>
  <c r="B2" i="14"/>
  <c r="K2" i="14" l="1"/>
  <c r="B1" i="24" l="1"/>
  <c r="B1" i="25"/>
  <c r="B1" i="22"/>
  <c r="B1" i="23"/>
  <c r="B1" i="20"/>
  <c r="B1" i="21"/>
  <c r="B1" i="18"/>
  <c r="B1" i="19"/>
  <c r="B1" i="16"/>
  <c r="B1" i="17"/>
  <c r="B1" i="15"/>
  <c r="B13" i="15" a="1"/>
  <c r="B11" i="15" a="1"/>
  <c r="B9" i="15" a="1"/>
  <c r="B7" i="15" a="1"/>
  <c r="B5" i="15" a="1"/>
  <c r="B3" i="15" a="1"/>
  <c r="B13" i="16" a="1"/>
  <c r="B11" i="16" a="1"/>
  <c r="B9" i="16" a="1"/>
  <c r="B7" i="16" a="1"/>
  <c r="B5" i="16" a="1"/>
  <c r="B3" i="16" a="1"/>
  <c r="B13" i="17" a="1"/>
  <c r="B11" i="17" a="1"/>
  <c r="B9" i="17" a="1"/>
  <c r="B7" i="17" a="1"/>
  <c r="B5" i="17" a="1"/>
  <c r="B3" i="17" a="1"/>
  <c r="B13" i="18" a="1"/>
  <c r="B11" i="18" a="1"/>
  <c r="B9" i="18" a="1"/>
  <c r="B7" i="18" a="1"/>
  <c r="B5" i="18" a="1"/>
  <c r="B3" i="18" a="1"/>
  <c r="B13" i="20" a="1"/>
  <c r="B11" i="20" a="1"/>
  <c r="B9" i="20" a="1"/>
  <c r="B7" i="20" a="1"/>
  <c r="B5" i="20" a="1"/>
  <c r="B3" i="20" a="1"/>
  <c r="B13" i="22" a="1"/>
  <c r="B11" i="22" a="1"/>
  <c r="B9" i="22" a="1"/>
  <c r="B7" i="22" a="1"/>
  <c r="B5" i="22" a="1"/>
  <c r="B3" i="22" a="1"/>
  <c r="B13" i="24" a="1"/>
  <c r="B11" i="24" a="1"/>
  <c r="B9" i="24" a="1"/>
  <c r="B7" i="24" a="1"/>
  <c r="B5" i="24" a="1"/>
  <c r="B13" i="19" a="1"/>
  <c r="B11" i="19" a="1"/>
  <c r="B9" i="19" a="1"/>
  <c r="B7" i="19" a="1"/>
  <c r="B5" i="19" a="1"/>
  <c r="B3" i="19" a="1"/>
  <c r="B13" i="21" a="1"/>
  <c r="B11" i="21" a="1"/>
  <c r="B9" i="21" a="1"/>
  <c r="B7" i="21" a="1"/>
  <c r="B5" i="21" a="1"/>
  <c r="B3" i="21" a="1"/>
  <c r="B13" i="23" a="1"/>
  <c r="B11" i="23" a="1"/>
  <c r="B9" i="23" a="1"/>
  <c r="B7" i="23" a="1"/>
  <c r="B5" i="23" a="1"/>
  <c r="B3" i="23" a="1"/>
  <c r="B3" i="24" a="1"/>
  <c r="B13" i="25" a="1"/>
  <c r="B11" i="25" a="1"/>
  <c r="B9" i="25" a="1"/>
  <c r="B7" i="25" a="1"/>
  <c r="B5" i="25" a="1"/>
  <c r="B3" i="25" a="1"/>
  <c r="B13" i="14" a="1"/>
  <c r="B11" i="14" a="1"/>
  <c r="B9" i="14" a="1"/>
  <c r="B7" i="14" a="1"/>
  <c r="B5" i="14" a="1"/>
  <c r="B3" i="14" a="1"/>
  <c r="H3" i="14" l="1"/>
  <c r="H2" i="14" s="1"/>
  <c r="F3" i="14"/>
  <c r="F2" i="14" s="1"/>
  <c r="D3" i="14"/>
  <c r="D2" i="14" s="1"/>
  <c r="B3" i="14"/>
  <c r="G3" i="14"/>
  <c r="G2" i="14" s="1"/>
  <c r="E3" i="14"/>
  <c r="E2" i="14" s="1"/>
  <c r="C3" i="14"/>
  <c r="C2" i="14" s="1"/>
  <c r="H7" i="14"/>
  <c r="F7" i="14"/>
  <c r="D7" i="14"/>
  <c r="B7" i="14"/>
  <c r="G7" i="14"/>
  <c r="E7" i="14"/>
  <c r="C7" i="14"/>
  <c r="H11" i="14"/>
  <c r="F11" i="14"/>
  <c r="D11" i="14"/>
  <c r="B11" i="14"/>
  <c r="G11" i="14"/>
  <c r="E11" i="14"/>
  <c r="C11" i="14"/>
  <c r="H3" i="25"/>
  <c r="H2" i="25" s="1"/>
  <c r="F3" i="25"/>
  <c r="F2" i="25" s="1"/>
  <c r="D3" i="25"/>
  <c r="D2" i="25" s="1"/>
  <c r="B3" i="25"/>
  <c r="G3" i="25"/>
  <c r="E3" i="25"/>
  <c r="E2" i="25" s="1"/>
  <c r="C3" i="25"/>
  <c r="C2" i="25" s="1"/>
  <c r="H7" i="25"/>
  <c r="F7" i="25"/>
  <c r="D7" i="25"/>
  <c r="B7" i="25"/>
  <c r="G7" i="25"/>
  <c r="E7" i="25"/>
  <c r="C7" i="25"/>
  <c r="H11" i="25"/>
  <c r="F11" i="25"/>
  <c r="D11" i="25"/>
  <c r="B11" i="25"/>
  <c r="G11" i="25"/>
  <c r="E11" i="25"/>
  <c r="C11" i="25"/>
  <c r="H3" i="24"/>
  <c r="H2" i="24" s="1"/>
  <c r="F3" i="24"/>
  <c r="F2" i="24" s="1"/>
  <c r="D3" i="24"/>
  <c r="D2" i="24" s="1"/>
  <c r="E3" i="24"/>
  <c r="E2" i="24" s="1"/>
  <c r="B3" i="24"/>
  <c r="G3" i="24"/>
  <c r="G2" i="24" s="1"/>
  <c r="C3" i="24"/>
  <c r="C2" i="24" s="1"/>
  <c r="H5" i="23"/>
  <c r="F5" i="23"/>
  <c r="D5" i="23"/>
  <c r="B5" i="23"/>
  <c r="G5" i="23"/>
  <c r="C5" i="23"/>
  <c r="E5" i="23"/>
  <c r="H9" i="23"/>
  <c r="F9" i="23"/>
  <c r="D9" i="23"/>
  <c r="B9" i="23"/>
  <c r="G9" i="23"/>
  <c r="C9" i="23"/>
  <c r="E9" i="23"/>
  <c r="B13" i="23"/>
  <c r="C13" i="23"/>
  <c r="H5" i="21"/>
  <c r="F5" i="21"/>
  <c r="D5" i="21"/>
  <c r="B5" i="21"/>
  <c r="G5" i="21"/>
  <c r="C5" i="21"/>
  <c r="E5" i="21"/>
  <c r="H9" i="21"/>
  <c r="F9" i="21"/>
  <c r="D9" i="21"/>
  <c r="B9" i="21"/>
  <c r="G9" i="21"/>
  <c r="C9" i="21"/>
  <c r="E9" i="21"/>
  <c r="B13" i="21"/>
  <c r="C13" i="21"/>
  <c r="H5" i="19"/>
  <c r="F5" i="19"/>
  <c r="D5" i="19"/>
  <c r="B5" i="19"/>
  <c r="G5" i="19"/>
  <c r="C5" i="19"/>
  <c r="E5" i="19"/>
  <c r="H9" i="19"/>
  <c r="F9" i="19"/>
  <c r="D9" i="19"/>
  <c r="B9" i="19"/>
  <c r="G9" i="19"/>
  <c r="C9" i="19"/>
  <c r="E9" i="19"/>
  <c r="B13" i="19"/>
  <c r="C13" i="19"/>
  <c r="H7" i="24"/>
  <c r="F7" i="24"/>
  <c r="D7" i="24"/>
  <c r="B7" i="24"/>
  <c r="E7" i="24"/>
  <c r="G7" i="24"/>
  <c r="C7" i="24"/>
  <c r="H11" i="24"/>
  <c r="F11" i="24"/>
  <c r="D11" i="24"/>
  <c r="B11" i="24"/>
  <c r="E11" i="24"/>
  <c r="G11" i="24"/>
  <c r="C11" i="24"/>
  <c r="H3" i="22"/>
  <c r="H2" i="22" s="1"/>
  <c r="F3" i="22"/>
  <c r="F2" i="22" s="1"/>
  <c r="D3" i="22"/>
  <c r="D2" i="22" s="1"/>
  <c r="B3" i="22"/>
  <c r="E3" i="22"/>
  <c r="E2" i="22" s="1"/>
  <c r="G3" i="22"/>
  <c r="G2" i="22" s="1"/>
  <c r="C3" i="22"/>
  <c r="C2" i="22" s="1"/>
  <c r="H7" i="22"/>
  <c r="F7" i="22"/>
  <c r="D7" i="22"/>
  <c r="B7" i="22"/>
  <c r="E7" i="22"/>
  <c r="G7" i="22"/>
  <c r="C7" i="22"/>
  <c r="H11" i="22"/>
  <c r="F11" i="22"/>
  <c r="D11" i="22"/>
  <c r="B11" i="22"/>
  <c r="E11" i="22"/>
  <c r="G11" i="22"/>
  <c r="C11" i="22"/>
  <c r="H3" i="20"/>
  <c r="H2" i="20" s="1"/>
  <c r="F3" i="20"/>
  <c r="F2" i="20" s="1"/>
  <c r="D3" i="20"/>
  <c r="D2" i="20" s="1"/>
  <c r="B3" i="20"/>
  <c r="E3" i="20"/>
  <c r="E2" i="20" s="1"/>
  <c r="G3" i="20"/>
  <c r="G2" i="20" s="1"/>
  <c r="C3" i="20"/>
  <c r="C2" i="20" s="1"/>
  <c r="H7" i="20"/>
  <c r="F7" i="20"/>
  <c r="D7" i="20"/>
  <c r="B7" i="20"/>
  <c r="E7" i="20"/>
  <c r="G7" i="20"/>
  <c r="C7" i="20"/>
  <c r="H11" i="20"/>
  <c r="F11" i="20"/>
  <c r="D11" i="20"/>
  <c r="B11" i="20"/>
  <c r="E11" i="20"/>
  <c r="G11" i="20"/>
  <c r="C11" i="20"/>
  <c r="G3" i="18"/>
  <c r="G2" i="18" s="1"/>
  <c r="F3" i="18"/>
  <c r="F2" i="18" s="1"/>
  <c r="D3" i="18"/>
  <c r="D2" i="18" s="1"/>
  <c r="B3" i="18"/>
  <c r="E3" i="18"/>
  <c r="E2" i="18" s="1"/>
  <c r="H3" i="18"/>
  <c r="H2" i="18" s="1"/>
  <c r="C3" i="18"/>
  <c r="C2" i="18" s="1"/>
  <c r="G7" i="18"/>
  <c r="E7" i="18"/>
  <c r="C7" i="18"/>
  <c r="F7" i="18"/>
  <c r="B7" i="18"/>
  <c r="D7" i="18"/>
  <c r="H7" i="18"/>
  <c r="G11" i="18"/>
  <c r="E11" i="18"/>
  <c r="C11" i="18"/>
  <c r="F11" i="18"/>
  <c r="B11" i="18"/>
  <c r="D11" i="18"/>
  <c r="H11" i="18"/>
  <c r="G3" i="17"/>
  <c r="G2" i="17" s="1"/>
  <c r="E3" i="17"/>
  <c r="E2" i="17" s="1"/>
  <c r="C3" i="17"/>
  <c r="C2" i="17" s="1"/>
  <c r="F3" i="17"/>
  <c r="F2" i="17" s="1"/>
  <c r="B3" i="17"/>
  <c r="H3" i="17"/>
  <c r="H2" i="17" s="1"/>
  <c r="D3" i="17"/>
  <c r="D2" i="17" s="1"/>
  <c r="G7" i="17"/>
  <c r="E7" i="17"/>
  <c r="C7" i="17"/>
  <c r="F7" i="17"/>
  <c r="B7" i="17"/>
  <c r="H7" i="17"/>
  <c r="D7" i="17"/>
  <c r="G11" i="17"/>
  <c r="E11" i="17"/>
  <c r="C11" i="17"/>
  <c r="F11" i="17"/>
  <c r="B11" i="17"/>
  <c r="H11" i="17"/>
  <c r="D11" i="17"/>
  <c r="G3" i="16"/>
  <c r="G2" i="16" s="1"/>
  <c r="E3" i="16"/>
  <c r="E2" i="16" s="1"/>
  <c r="C3" i="16"/>
  <c r="C2" i="16" s="1"/>
  <c r="F3" i="16"/>
  <c r="F2" i="16" s="1"/>
  <c r="B3" i="16"/>
  <c r="D3" i="16"/>
  <c r="D2" i="16" s="1"/>
  <c r="H3" i="16"/>
  <c r="H2" i="16" s="1"/>
  <c r="G7" i="16"/>
  <c r="E7" i="16"/>
  <c r="C7" i="16"/>
  <c r="F7" i="16"/>
  <c r="B7" i="16"/>
  <c r="D7" i="16"/>
  <c r="H7" i="16"/>
  <c r="G11" i="16"/>
  <c r="E11" i="16"/>
  <c r="C11" i="16"/>
  <c r="F11" i="16"/>
  <c r="B11" i="16"/>
  <c r="D11" i="16"/>
  <c r="H11" i="16"/>
  <c r="G3" i="15"/>
  <c r="G2" i="15" s="1"/>
  <c r="E3" i="15"/>
  <c r="E2" i="15" s="1"/>
  <c r="C3" i="15"/>
  <c r="C2" i="15" s="1"/>
  <c r="F3" i="15"/>
  <c r="F2" i="15" s="1"/>
  <c r="B3" i="15"/>
  <c r="H3" i="15"/>
  <c r="H2" i="15" s="1"/>
  <c r="D3" i="15"/>
  <c r="D2" i="15" s="1"/>
  <c r="G7" i="15"/>
  <c r="E7" i="15"/>
  <c r="C7" i="15"/>
  <c r="F7" i="15"/>
  <c r="B7" i="15"/>
  <c r="H7" i="15"/>
  <c r="D7" i="15"/>
  <c r="G11" i="15"/>
  <c r="E11" i="15"/>
  <c r="C11" i="15"/>
  <c r="F11" i="15"/>
  <c r="B11" i="15"/>
  <c r="H11" i="15"/>
  <c r="D11" i="15"/>
  <c r="H5" i="14"/>
  <c r="F5" i="14"/>
  <c r="D5" i="14"/>
  <c r="B5" i="14"/>
  <c r="G5" i="14"/>
  <c r="E5" i="14"/>
  <c r="C5" i="14"/>
  <c r="H9" i="14"/>
  <c r="F9" i="14"/>
  <c r="D9" i="14"/>
  <c r="B9" i="14"/>
  <c r="G9" i="14"/>
  <c r="E9" i="14"/>
  <c r="C9" i="14"/>
  <c r="B13" i="14"/>
  <c r="C13" i="14"/>
  <c r="H5" i="25"/>
  <c r="F5" i="25"/>
  <c r="D5" i="25"/>
  <c r="B5" i="25"/>
  <c r="G5" i="25"/>
  <c r="E5" i="25"/>
  <c r="C5" i="25"/>
  <c r="H9" i="25"/>
  <c r="F9" i="25"/>
  <c r="D9" i="25"/>
  <c r="B9" i="25"/>
  <c r="G9" i="25"/>
  <c r="E9" i="25"/>
  <c r="C9" i="25"/>
  <c r="B13" i="25"/>
  <c r="C13" i="25"/>
  <c r="H3" i="23"/>
  <c r="H2" i="23" s="1"/>
  <c r="F3" i="23"/>
  <c r="F2" i="23" s="1"/>
  <c r="D3" i="23"/>
  <c r="D2" i="23" s="1"/>
  <c r="B3" i="23"/>
  <c r="G3" i="23"/>
  <c r="G2" i="23" s="1"/>
  <c r="C3" i="23"/>
  <c r="C2" i="23" s="1"/>
  <c r="E3" i="23"/>
  <c r="E2" i="23" s="1"/>
  <c r="H7" i="23"/>
  <c r="F7" i="23"/>
  <c r="D7" i="23"/>
  <c r="B7" i="23"/>
  <c r="G7" i="23"/>
  <c r="C7" i="23"/>
  <c r="E7" i="23"/>
  <c r="H11" i="23"/>
  <c r="F11" i="23"/>
  <c r="D11" i="23"/>
  <c r="B11" i="23"/>
  <c r="G11" i="23"/>
  <c r="C11" i="23"/>
  <c r="E11" i="23"/>
  <c r="H3" i="21"/>
  <c r="H2" i="21" s="1"/>
  <c r="F3" i="21"/>
  <c r="F2" i="21" s="1"/>
  <c r="D3" i="21"/>
  <c r="D2" i="21" s="1"/>
  <c r="B3" i="21"/>
  <c r="G3" i="21"/>
  <c r="G2" i="21" s="1"/>
  <c r="C3" i="21"/>
  <c r="C2" i="21" s="1"/>
  <c r="E3" i="21"/>
  <c r="E2" i="21" s="1"/>
  <c r="H7" i="21"/>
  <c r="F7" i="21"/>
  <c r="D7" i="21"/>
  <c r="B7" i="21"/>
  <c r="G7" i="21"/>
  <c r="C7" i="21"/>
  <c r="E7" i="21"/>
  <c r="H11" i="21"/>
  <c r="F11" i="21"/>
  <c r="D11" i="21"/>
  <c r="B11" i="21"/>
  <c r="G11" i="21"/>
  <c r="C11" i="21"/>
  <c r="E11" i="21"/>
  <c r="H3" i="19"/>
  <c r="H2" i="19" s="1"/>
  <c r="F3" i="19"/>
  <c r="F2" i="19" s="1"/>
  <c r="D3" i="19"/>
  <c r="D2" i="19" s="1"/>
  <c r="B3" i="19"/>
  <c r="G3" i="19"/>
  <c r="G2" i="19" s="1"/>
  <c r="C3" i="19"/>
  <c r="C2" i="19" s="1"/>
  <c r="E3" i="19"/>
  <c r="E2" i="19" s="1"/>
  <c r="H7" i="19"/>
  <c r="F7" i="19"/>
  <c r="D7" i="19"/>
  <c r="B7" i="19"/>
  <c r="G7" i="19"/>
  <c r="C7" i="19"/>
  <c r="E7" i="19"/>
  <c r="H11" i="19"/>
  <c r="F11" i="19"/>
  <c r="D11" i="19"/>
  <c r="B11" i="19"/>
  <c r="G11" i="19"/>
  <c r="C11" i="19"/>
  <c r="E11" i="19"/>
  <c r="H5" i="24"/>
  <c r="F5" i="24"/>
  <c r="D5" i="24"/>
  <c r="B5" i="24"/>
  <c r="E5" i="24"/>
  <c r="G5" i="24"/>
  <c r="C5" i="24"/>
  <c r="H9" i="24"/>
  <c r="F9" i="24"/>
  <c r="D9" i="24"/>
  <c r="B9" i="24"/>
  <c r="E9" i="24"/>
  <c r="G9" i="24"/>
  <c r="C9" i="24"/>
  <c r="B13" i="24"/>
  <c r="C13" i="24"/>
  <c r="H5" i="22"/>
  <c r="F5" i="22"/>
  <c r="D5" i="22"/>
  <c r="B5" i="22"/>
  <c r="E5" i="22"/>
  <c r="G5" i="22"/>
  <c r="C5" i="22"/>
  <c r="H9" i="22"/>
  <c r="F9" i="22"/>
  <c r="D9" i="22"/>
  <c r="B9" i="22"/>
  <c r="E9" i="22"/>
  <c r="G9" i="22"/>
  <c r="C9" i="22"/>
  <c r="B13" i="22"/>
  <c r="C13" i="22"/>
  <c r="H5" i="20"/>
  <c r="F5" i="20"/>
  <c r="D5" i="20"/>
  <c r="B5" i="20"/>
  <c r="E5" i="20"/>
  <c r="G5" i="20"/>
  <c r="C5" i="20"/>
  <c r="H9" i="20"/>
  <c r="F9" i="20"/>
  <c r="D9" i="20"/>
  <c r="B9" i="20"/>
  <c r="E9" i="20"/>
  <c r="G9" i="20"/>
  <c r="C9" i="20"/>
  <c r="B13" i="20"/>
  <c r="C13" i="20"/>
  <c r="G5" i="18"/>
  <c r="E5" i="18"/>
  <c r="C5" i="18"/>
  <c r="F5" i="18"/>
  <c r="B5" i="18"/>
  <c r="D5" i="18"/>
  <c r="H5" i="18"/>
  <c r="G9" i="18"/>
  <c r="E9" i="18"/>
  <c r="C9" i="18"/>
  <c r="F9" i="18"/>
  <c r="B9" i="18"/>
  <c r="D9" i="18"/>
  <c r="H9" i="18"/>
  <c r="C13" i="18"/>
  <c r="B13" i="18"/>
  <c r="G5" i="17"/>
  <c r="E5" i="17"/>
  <c r="C5" i="17"/>
  <c r="F5" i="17"/>
  <c r="B5" i="17"/>
  <c r="H5" i="17"/>
  <c r="D5" i="17"/>
  <c r="G9" i="17"/>
  <c r="E9" i="17"/>
  <c r="C9" i="17"/>
  <c r="F9" i="17"/>
  <c r="B9" i="17"/>
  <c r="H9" i="17"/>
  <c r="D9" i="17"/>
  <c r="C13" i="17"/>
  <c r="B13" i="17"/>
  <c r="G5" i="16"/>
  <c r="E5" i="16"/>
  <c r="C5" i="16"/>
  <c r="F5" i="16"/>
  <c r="B5" i="16"/>
  <c r="D5" i="16"/>
  <c r="H5" i="16"/>
  <c r="G9" i="16"/>
  <c r="E9" i="16"/>
  <c r="C9" i="16"/>
  <c r="F9" i="16"/>
  <c r="B9" i="16"/>
  <c r="D9" i="16"/>
  <c r="H9" i="16"/>
  <c r="C13" i="16"/>
  <c r="B13" i="16"/>
  <c r="G5" i="15"/>
  <c r="E5" i="15"/>
  <c r="C5" i="15"/>
  <c r="F5" i="15"/>
  <c r="B5" i="15"/>
  <c r="H5" i="15"/>
  <c r="D5" i="15"/>
  <c r="G9" i="15"/>
  <c r="E9" i="15"/>
  <c r="C9" i="15"/>
  <c r="F9" i="15"/>
  <c r="B9" i="15"/>
  <c r="H9" i="15"/>
  <c r="D9" i="15"/>
  <c r="C13" i="15"/>
  <c r="B13" i="15"/>
  <c r="G2" i="25"/>
</calcChain>
</file>

<file path=xl/sharedStrings.xml><?xml version="1.0" encoding="utf-8"?>
<sst xmlns="http://schemas.openxmlformats.org/spreadsheetml/2006/main" count="20" uniqueCount="7">
  <si>
    <t>NOTIZEN</t>
  </si>
  <si>
    <t>KALENDEREINSTELLUNGEN</t>
  </si>
  <si>
    <t>JAHR</t>
  </si>
  <si>
    <t>WOCHENANFANG</t>
  </si>
  <si>
    <t>SONNTAG</t>
  </si>
  <si>
    <t>Feiertag</t>
  </si>
  <si>
    <t>Projektbeginn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</si>
</sst>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d"/>
  </numFmts>
  <fonts count="14" x14ac:knownFonts="1">
    <font>
      <sz val="11"/>
      <color theme="1" tint="0.24994659260841701"/>
      <name val="Sylfaen"/>
      <family val="2"/>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b/>
      <sz val="11"/>
      <color rgb="FFFF0000"/>
      <name val="Sylfaen (Textkörper)"/>
    </font>
  </fonts>
  <fills count="7">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s>
  <borders count="4">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s>
  <cellStyleXfs count="17">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6" borderId="0" applyBorder="0" applyProtection="0">
      <alignment horizontal="left" vertical="top" wrapText="1" indent="1"/>
    </xf>
    <xf numFmtId="168" fontId="7" fillId="0" borderId="0">
      <alignment horizontal="left" indent="1"/>
    </xf>
    <xf numFmtId="0" fontId="10" fillId="6"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cellStyleXfs>
  <cellXfs count="28">
    <xf numFmtId="0" fontId="0" fillId="0" borderId="0" xfId="0">
      <alignment vertical="top"/>
    </xf>
    <xf numFmtId="0" fontId="0" fillId="2" borderId="0" xfId="0" applyFill="1">
      <alignment vertical="top"/>
    </xf>
    <xf numFmtId="0" fontId="2" fillId="0" borderId="0" xfId="0" applyFont="1">
      <alignment vertical="top"/>
    </xf>
    <xf numFmtId="0" fontId="8" fillId="2" borderId="0" xfId="2" applyFill="1" applyBorder="1" applyAlignment="1">
      <alignment vertical="center"/>
    </xf>
    <xf numFmtId="0" fontId="5"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5" fillId="2" borderId="0" xfId="5" applyFill="1" applyAlignment="1">
      <alignment horizontal="left" vertical="center"/>
    </xf>
    <xf numFmtId="168" fontId="7" fillId="0" borderId="0" xfId="12">
      <alignment horizontal="left" indent="1"/>
    </xf>
    <xf numFmtId="0" fontId="0" fillId="0" borderId="0" xfId="0" applyFont="1">
      <alignment vertical="top"/>
    </xf>
    <xf numFmtId="0" fontId="0" fillId="2" borderId="0" xfId="0" applyFont="1" applyFill="1" applyAlignment="1">
      <alignment horizontal="right"/>
    </xf>
    <xf numFmtId="168" fontId="7" fillId="6" borderId="0" xfId="13" applyNumberFormat="1" applyFont="1" applyAlignment="1">
      <alignment horizontal="left" wrapText="1" indent="1"/>
    </xf>
    <xf numFmtId="0" fontId="0" fillId="0" borderId="0" xfId="0">
      <alignment vertical="top"/>
    </xf>
    <xf numFmtId="0" fontId="8" fillId="0" borderId="3" xfId="2" applyFill="1">
      <alignment horizontal="left" vertical="center" indent="1"/>
    </xf>
    <xf numFmtId="0" fontId="6" fillId="0" borderId="0" xfId="14">
      <alignment horizontal="left" indent="1"/>
    </xf>
    <xf numFmtId="0" fontId="0" fillId="0" borderId="0" xfId="0">
      <alignment vertical="top"/>
    </xf>
    <xf numFmtId="168" fontId="7" fillId="6" borderId="0" xfId="13" applyNumberFormat="1" applyFont="1" applyAlignment="1">
      <alignment horizontal="left" indent="1"/>
    </xf>
    <xf numFmtId="0" fontId="5" fillId="2" borderId="0" xfId="5" applyFill="1" applyBorder="1" applyAlignment="1">
      <alignment horizontal="left" vertical="center"/>
    </xf>
    <xf numFmtId="0" fontId="0" fillId="0" borderId="0" xfId="0">
      <alignment vertical="top"/>
    </xf>
    <xf numFmtId="0" fontId="5" fillId="2" borderId="0" xfId="5" applyFill="1" applyBorder="1">
      <alignment vertical="center"/>
    </xf>
    <xf numFmtId="0" fontId="5" fillId="2" borderId="0" xfId="5" applyNumberFormat="1" applyFill="1" applyBorder="1" applyAlignment="1">
      <alignment horizontal="left" vertical="center"/>
    </xf>
    <xf numFmtId="168" fontId="0" fillId="0" borderId="0" xfId="0" applyNumberFormat="1">
      <alignment vertical="top"/>
    </xf>
    <xf numFmtId="0" fontId="8" fillId="2" borderId="0" xfId="15" applyFill="1"/>
    <xf numFmtId="0" fontId="12" fillId="0" borderId="0" xfId="16"/>
    <xf numFmtId="0" fontId="0" fillId="6" borderId="0" xfId="13" applyFont="1" applyAlignment="1">
      <alignment vertical="top"/>
    </xf>
    <xf numFmtId="0" fontId="13" fillId="0" borderId="0" xfId="0" applyFont="1">
      <alignment vertical="top"/>
    </xf>
    <xf numFmtId="0" fontId="11" fillId="6" borderId="0" xfId="11">
      <alignment horizontal="left" vertical="top" wrapText="1" indent="1"/>
    </xf>
    <xf numFmtId="0" fontId="0" fillId="6" borderId="0" xfId="13" applyFont="1" applyAlignment="1">
      <alignment vertical="top"/>
    </xf>
  </cellXfs>
  <cellStyles count="17">
    <cellStyle name="40 % - Akzent1" xfId="1" builtinId="31" customBuiltin="1"/>
    <cellStyle name="Akzent1" xfId="3" builtinId="29" customBuiltin="1"/>
    <cellStyle name="Akzent5" xfId="4" builtinId="45" customBuiltin="1"/>
    <cellStyle name="Dezimal [0]" xfId="7" builtinId="6" customBuiltin="1"/>
    <cellStyle name="Einstellungseintrag" xfId="14" xr:uid="{00000000-0005-0000-0000-000007000000}"/>
    <cellStyle name="Gebändert" xfId="13" xr:uid="{00000000-0005-0000-0000-000008000000}"/>
    <cellStyle name="Komma" xfId="6" builtinId="3" customBuiltin="1"/>
    <cellStyle name="Prozent" xfId="10" builtinId="5" customBuiltin="1"/>
    <cellStyle name="Standard" xfId="0" builtinId="0" customBuiltin="1"/>
    <cellStyle name="Tag" xfId="12" xr:uid="{00000000-0005-0000-0000-00000F000000}"/>
    <cellStyle name="Überschrift" xfId="5" builtinId="15" customBuiltin="1"/>
    <cellStyle name="Überschrift 1" xfId="2" builtinId="16" customBuiltin="1"/>
    <cellStyle name="Überschrift 2" xfId="15" builtinId="17" customBuiltin="1"/>
    <cellStyle name="Überschrift 3" xfId="16" builtinId="18" customBuiltin="1"/>
    <cellStyle name="Überschrift 4" xfId="11" builtinId="19" customBuiltin="1"/>
    <cellStyle name="Währung" xfId="8" builtinId="4" customBuiltin="1"/>
    <cellStyle name="Währung [0]" xfId="9" builtinId="7"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215900</xdr:colOff>
      <xdr:row>1</xdr:row>
      <xdr:rowOff>63500</xdr:rowOff>
    </xdr:from>
    <xdr:to>
      <xdr:col>19</xdr:col>
      <xdr:colOff>203200</xdr:colOff>
      <xdr:row>17</xdr:row>
      <xdr:rowOff>152400</xdr:rowOff>
    </xdr:to>
    <xdr:sp macro="" textlink="">
      <xdr:nvSpPr>
        <xdr:cNvPr id="2" name="Textfeld 1">
          <a:extLst>
            <a:ext uri="{FF2B5EF4-FFF2-40B4-BE49-F238E27FC236}">
              <a16:creationId xmlns:a16="http://schemas.microsoft.com/office/drawing/2014/main" id="{AE459EFB-DA32-C24D-8B61-2D5C12331B22}"/>
            </a:ext>
          </a:extLst>
        </xdr:cNvPr>
        <xdr:cNvSpPr txBox="1"/>
      </xdr:nvSpPr>
      <xdr:spPr>
        <a:xfrm>
          <a:off x="10744200" y="812800"/>
          <a:ext cx="5930900" cy="679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e-DE" sz="1400"/>
            <a:t>Liebe Teilnehmer_innen,</a:t>
          </a:r>
        </a:p>
        <a:p>
          <a:pPr algn="l"/>
          <a:endParaRPr lang="de-DE" sz="1400"/>
        </a:p>
        <a:p>
          <a:pPr algn="l"/>
          <a:r>
            <a:rPr lang="de-DE" sz="1400"/>
            <a:t>hier finden Sie zwei vorgestaltete</a:t>
          </a:r>
          <a:r>
            <a:rPr lang="de-DE" sz="1400" baseline="0"/>
            <a:t> Kalenderblätter, die Sie für Ihre eigene Übersicht ausdrucken und verwenden können. Der offizielle Start des Projekts sowie das Ende unserer Pilot-Phase sind markiert. </a:t>
          </a:r>
        </a:p>
        <a:p>
          <a:pPr algn="l"/>
          <a:endParaRPr lang="de-DE" sz="1400" baseline="0"/>
        </a:p>
        <a:p>
          <a:pPr algn="l"/>
          <a:r>
            <a:rPr lang="de-DE" sz="1400" baseline="0"/>
            <a:t>Nutzen Sie bei Bedarf das Kalenderblatt 2020 für den aktuellen Monat Dezember sowie für den Januar im Jahr 2021, um zu markieren (vielleicht in Form von Punkten oder Kreuzen), an welchen Wochentagen Sie unsere Entspannungsmaßnahmen durchgeführt haben. Der Kalender dient als Unterstützung. Die Dokumentation in den Kalender soll Ihnen dabei helfen, Ihre Entspannungskompetenzen während den Übungen zu verbessern und auch zwischen den Einheiten, also während Ihres Arbeitsalltags, auf lange Sicht entspannter zu sein. </a:t>
          </a:r>
        </a:p>
        <a:p>
          <a:pPr algn="l"/>
          <a:endParaRPr lang="de-DE" sz="1400" baseline="0"/>
        </a:p>
        <a:p>
          <a:pPr algn="l"/>
          <a:r>
            <a:rPr lang="de-DE" sz="1400" baseline="0"/>
            <a:t>Für das neue Jahr 2021 können Sie in der jeweiligen Kalenderdatei unten Kalenderblätter für die nachfolgenden Monate aufrufen und ausdrucken, falls Sie Ihre Übungen auf das kommende Jahr übertragen wollen. </a:t>
          </a:r>
        </a:p>
        <a:p>
          <a:pPr algn="l"/>
          <a:endParaRPr lang="de-DE" sz="1400" baseline="0"/>
        </a:p>
        <a:p>
          <a:pPr algn="l"/>
          <a:r>
            <a:rPr lang="de-DE" sz="1400" baseline="0"/>
            <a:t>Bei Rückfragen, Unklarheiten oder sonstigen Anmerkungen erreichen Sie uns unter folgender E-Mail-Adresse: entspannung-euf@web.de </a:t>
          </a:r>
        </a:p>
        <a:p>
          <a:pPr algn="l"/>
          <a:endParaRPr lang="de-DE" sz="1400" baseline="0"/>
        </a:p>
        <a:p>
          <a:pPr algn="l"/>
          <a:r>
            <a:rPr lang="de-DE" sz="1400" baseline="0"/>
            <a:t>Wir wünschen Ihnen einen angenehmen Start in das Projekt, entspannte und festliche Weihnachtstage sowie ein frohes, neues Jahr 2021. Bleiben Sie gesund. </a:t>
          </a:r>
        </a:p>
        <a:p>
          <a:pPr algn="l"/>
          <a:endParaRPr lang="de-DE" sz="1400" baseline="0"/>
        </a:p>
        <a:p>
          <a:pPr algn="l"/>
          <a:r>
            <a:rPr lang="de-DE" sz="1400" baseline="0"/>
            <a:t>Ihr Team "Entspannung"</a:t>
          </a:r>
          <a:endParaRPr lang="de-DE" sz="1400"/>
        </a:p>
      </xdr:txBody>
    </xdr:sp>
    <xdr:clientData/>
  </xdr:twoCellAnchor>
</xdr:wsDr>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opLeftCell="B1" zoomScaleNormal="100" workbookViewId="0">
      <selection activeCell="E4" sqref="E4"/>
    </sheetView>
  </sheetViews>
  <sheetFormatPr baseColWidth="10" defaultColWidth="8.6640625" defaultRowHeight="15" x14ac:dyDescent="0.2"/>
  <cols>
    <col min="1" max="1" width="2.6640625" style="15" customWidth="1"/>
    <col min="2" max="2" width="18.1640625" customWidth="1"/>
    <col min="3" max="8" width="17.6640625" customWidth="1"/>
    <col min="9" max="9" width="2.6640625" customWidth="1"/>
    <col min="10" max="10" width="18.1640625" customWidth="1"/>
    <col min="11" max="11" width="13.6640625" customWidth="1"/>
  </cols>
  <sheetData>
    <row r="1" spans="1:11" s="1" customFormat="1" ht="60" customHeight="1" x14ac:dyDescent="0.2">
      <c r="A1" s="15"/>
      <c r="B1" s="19" t="str">
        <f>"Dezember "&amp;2020</f>
        <v>Dezember 2020</v>
      </c>
      <c r="C1" s="17"/>
      <c r="D1" s="20"/>
      <c r="E1" s="3"/>
      <c r="F1" s="3"/>
      <c r="G1" s="3"/>
      <c r="H1" s="7"/>
      <c r="J1" s="22" t="s">
        <v>1</v>
      </c>
      <c r="K1" s="12"/>
    </row>
    <row r="2" spans="1:11" s="2" customFormat="1" ht="21.75" customHeight="1" thickBot="1" x14ac:dyDescent="0.3">
      <c r="A2" s="15"/>
      <c r="B2" s="13" t="str">
        <f>Wochenanfang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c r="J2" s="23" t="s">
        <v>2</v>
      </c>
      <c r="K2" s="14">
        <f ca="1">YEAR(TODAY())</f>
        <v>2020</v>
      </c>
    </row>
    <row r="3" spans="1:11" s="5" customFormat="1" ht="19.5" customHeight="1" x14ac:dyDescent="0.25">
      <c r="A3" s="15"/>
      <c r="B3" s="8">
        <f t="array" aca="1" ref="B3:H3" ca="1">TageUndWochen+DATE(KalenderJahr,1,1)-WEEKDAY(DATE(KalenderJahr,1,1),(Wochenanfang="MONTAG")+1)+1</f>
        <v>43828</v>
      </c>
      <c r="C3" s="8">
        <f ca="1"/>
        <v>43829</v>
      </c>
      <c r="D3" s="8">
        <f ca="1"/>
        <v>43830</v>
      </c>
      <c r="E3" s="8">
        <f ca="1"/>
        <v>43831</v>
      </c>
      <c r="F3" s="8">
        <f ca="1"/>
        <v>43832</v>
      </c>
      <c r="G3" s="8">
        <f ca="1"/>
        <v>43833</v>
      </c>
      <c r="H3" s="8">
        <f ca="1"/>
        <v>43834</v>
      </c>
      <c r="J3" s="23" t="s">
        <v>3</v>
      </c>
      <c r="K3" s="14" t="s">
        <v>4</v>
      </c>
    </row>
    <row r="4" spans="1:11" ht="58" customHeight="1" x14ac:dyDescent="0.2">
      <c r="B4" s="18"/>
      <c r="C4" s="18"/>
      <c r="D4" s="18"/>
      <c r="E4" s="18"/>
      <c r="F4" s="18"/>
      <c r="G4" s="18"/>
      <c r="H4" s="18"/>
      <c r="J4" s="21"/>
    </row>
    <row r="5" spans="1:11" s="5" customFormat="1" ht="19.5" customHeight="1" x14ac:dyDescent="0.2">
      <c r="A5" s="15"/>
      <c r="B5" s="11">
        <f t="array" aca="1" ref="B5:H5" ca="1">TageUndWochen+DATE(KalenderJahr,1,1)-WEEKDAY(DATE(KalenderJahr,1,1),(Wochenanfang="MONTAG")+1)+8</f>
        <v>43835</v>
      </c>
      <c r="C5" s="11">
        <f ca="1"/>
        <v>43836</v>
      </c>
      <c r="D5" s="11">
        <f ca="1"/>
        <v>43837</v>
      </c>
      <c r="E5" s="11">
        <f ca="1"/>
        <v>43838</v>
      </c>
      <c r="F5" s="11">
        <f ca="1"/>
        <v>43839</v>
      </c>
      <c r="G5" s="11">
        <f ca="1"/>
        <v>43840</v>
      </c>
      <c r="H5" s="11">
        <f ca="1"/>
        <v>43841</v>
      </c>
    </row>
    <row r="6" spans="1:11" s="9" customFormat="1" ht="58" customHeight="1" x14ac:dyDescent="0.2">
      <c r="A6" s="15"/>
      <c r="B6" s="24"/>
      <c r="C6" s="24"/>
      <c r="D6" s="24"/>
      <c r="E6" s="24"/>
      <c r="F6" s="24"/>
      <c r="G6" s="24"/>
      <c r="H6" s="24"/>
      <c r="J6" s="10"/>
    </row>
    <row r="7" spans="1:11" s="5" customFormat="1" ht="19.5" customHeight="1" x14ac:dyDescent="0.2">
      <c r="A7" s="15"/>
      <c r="B7" s="8">
        <f t="array" aca="1" ref="B7:H7" ca="1">TageUndWochen+DATE(KalenderJahr,1,1)-WEEKDAY(DATE(KalenderJahr,1,1),(Wochenanfang="MONTAG")+1)+15</f>
        <v>43842</v>
      </c>
      <c r="C7" s="8">
        <f ca="1"/>
        <v>43843</v>
      </c>
      <c r="D7" s="8">
        <f ca="1"/>
        <v>43844</v>
      </c>
      <c r="E7" s="8">
        <f ca="1"/>
        <v>43845</v>
      </c>
      <c r="F7" s="8">
        <f ca="1"/>
        <v>43846</v>
      </c>
      <c r="G7" s="8">
        <f ca="1"/>
        <v>43847</v>
      </c>
      <c r="H7" s="8">
        <f ca="1"/>
        <v>43848</v>
      </c>
      <c r="J7" s="6"/>
    </row>
    <row r="8" spans="1:11" s="9" customFormat="1" ht="58" customHeight="1" x14ac:dyDescent="0.2">
      <c r="A8" s="15"/>
      <c r="B8" s="18"/>
      <c r="C8" s="18"/>
      <c r="D8" s="18"/>
      <c r="E8" s="18"/>
      <c r="F8" s="18"/>
      <c r="G8" s="18"/>
      <c r="H8" s="18"/>
    </row>
    <row r="9" spans="1:11" s="5" customFormat="1" ht="19.5" customHeight="1" x14ac:dyDescent="0.2">
      <c r="A9" s="15"/>
      <c r="B9" s="11">
        <f t="array" aca="1" ref="B9:H9" ca="1">TageUndWochen+DATE(KalenderJahr,1,1)-WEEKDAY(DATE(KalenderJahr,1,1),(Wochenanfang="MONTAG")+1)+22</f>
        <v>43849</v>
      </c>
      <c r="C9" s="11">
        <f ca="1"/>
        <v>43850</v>
      </c>
      <c r="D9" s="11">
        <f ca="1"/>
        <v>43851</v>
      </c>
      <c r="E9" s="11">
        <f ca="1"/>
        <v>43852</v>
      </c>
      <c r="F9" s="11">
        <f ca="1"/>
        <v>43853</v>
      </c>
      <c r="G9" s="11">
        <f ca="1"/>
        <v>43854</v>
      </c>
      <c r="H9" s="11">
        <f ca="1"/>
        <v>43855</v>
      </c>
    </row>
    <row r="10" spans="1:11" s="9" customFormat="1" ht="58" customHeight="1" x14ac:dyDescent="0.2">
      <c r="A10" s="15"/>
      <c r="B10" s="24"/>
      <c r="C10" s="24"/>
      <c r="D10" s="24"/>
      <c r="E10" s="24"/>
      <c r="F10" s="24"/>
      <c r="G10" s="24"/>
      <c r="H10" s="24"/>
    </row>
    <row r="11" spans="1:11" s="5" customFormat="1" ht="19.5" customHeight="1" x14ac:dyDescent="0.2">
      <c r="A11" s="15"/>
      <c r="B11" s="8">
        <f t="array" aca="1" ref="B11:H11" ca="1">TageUndWochen+DATE(KalenderJahr,1,1)-WEEKDAY(DATE(KalenderJahr,1,1),(Wochenanfang="MONTAG")+1)+29</f>
        <v>43856</v>
      </c>
      <c r="C11" s="8">
        <f ca="1"/>
        <v>43857</v>
      </c>
      <c r="D11" s="8">
        <f ca="1"/>
        <v>43858</v>
      </c>
      <c r="E11" s="8">
        <f ca="1"/>
        <v>43859</v>
      </c>
      <c r="F11" s="8">
        <f ca="1"/>
        <v>43860</v>
      </c>
      <c r="G11" s="8">
        <f ca="1"/>
        <v>43861</v>
      </c>
      <c r="H11" s="8">
        <f ca="1"/>
        <v>43862</v>
      </c>
    </row>
    <row r="12" spans="1:11" s="9" customFormat="1" ht="58" customHeight="1" x14ac:dyDescent="0.2">
      <c r="A12" s="15"/>
      <c r="B12" s="18"/>
      <c r="C12" s="18"/>
      <c r="D12" s="18"/>
      <c r="E12" s="18"/>
      <c r="F12" s="18"/>
      <c r="G12" s="18"/>
      <c r="H12" s="18"/>
    </row>
    <row r="13" spans="1:11" s="5" customFormat="1" ht="19.5" customHeight="1" x14ac:dyDescent="0.2">
      <c r="A13" s="15"/>
      <c r="B13" s="11">
        <f t="array" aca="1" ref="B13:C13" ca="1">TageUndWochen+DATE(KalenderJahr,1,1)-WEEKDAY(DATE(KalenderJahr,1,1),(Wochenanfang="MONTAG")+1)+36</f>
        <v>43863</v>
      </c>
      <c r="C13" s="11">
        <f ca="1"/>
        <v>43864</v>
      </c>
      <c r="D13" s="26" t="s">
        <v>0</v>
      </c>
      <c r="E13" s="27"/>
      <c r="F13" s="27"/>
      <c r="G13" s="27"/>
      <c r="H13" s="27"/>
    </row>
    <row r="14" spans="1:11" s="9" customFormat="1" ht="58" customHeight="1" x14ac:dyDescent="0.2">
      <c r="A14" s="15"/>
      <c r="B14" s="24"/>
      <c r="C14" s="24"/>
      <c r="D14" s="26"/>
      <c r="E14" s="27"/>
      <c r="F14" s="27"/>
      <c r="G14" s="27"/>
      <c r="H14" s="27"/>
    </row>
  </sheetData>
  <mergeCells count="2">
    <mergeCell ref="D13:D14"/>
    <mergeCell ref="E13:H14"/>
  </mergeCells>
  <phoneticPr fontId="1" type="noConversion"/>
  <conditionalFormatting sqref="B11:H11 B13:C13">
    <cfRule type="expression" dxfId="23" priority="24">
      <formula>AND(DAY(B11)&gt;=1,DAY(B11)&lt;=15)</formula>
    </cfRule>
  </conditionalFormatting>
  <conditionalFormatting sqref="B3:G3">
    <cfRule type="expression" dxfId="22" priority="23">
      <formula>DAY(B3)&gt;8</formula>
    </cfRule>
  </conditionalFormatting>
  <dataValidations count="14">
    <dataValidation type="list" errorStyle="warning" allowBlank="1" showInputMessage="1" showErrorMessage="1" error="Wählen Sie einen Tag in der Liste aus. Wählen Sie ABBRECHEN aus, und drücken Sie dann ALT+NACH-UNTEN-TASTE, um einen Tag in der Dropdownliste auszuwählen" prompt="Wählen Sie den ersten Tag der Woche in dieser Zelle aus. Drücken Sie ALT+NACH-UNTEN, um die Dropdownliste zu öffnen, und dann EINGABE, um den ersten Tag der Woche auszuwählen." sqref="K3" xr:uid="{00000000-0002-0000-0000-000000000000}">
      <formula1>"SONNTAG,MONTAG"</formula1>
    </dataValidation>
    <dataValidation allowBlank="1" showInputMessage="1" showErrorMessage="1" prompt="Erstellen Sie in dieser Arbeitsmappe benutzerdefinierte Monatskalender. Passen Sie das Jahr und den ersten Tag der Woche für alle Monate auf diesem Januar-Arbeitsblatt an. Jeder Monat befindet sich auf einem separaten Arbeitsblatt" sqref="A1" xr:uid="{00000000-0002-0000-0000-000001000000}"/>
    <dataValidation allowBlank="1" showInputMessage="1" showErrorMessage="1" prompt="Das Jahr in dieser Zelle wird automatisch aktualisiert. Wählen Sie in Zelle K2 ein anderes Jahr aus, um das Jahr zu ändern" sqref="C1:D1" xr:uid="{00000000-0002-0000-0000-000002000000}"/>
    <dataValidation allowBlank="1" showInputMessage="1" showErrorMessage="1" prompt="Geben Sie das Jahr ein, und wählen Sie den ersten Tag des Kalenders in den Zellen unten aus. Diese Zellen mit Kalendereinstellungen werden nicht gedruckt" sqref="J1" xr:uid="{00000000-0002-0000-0000-000003000000}"/>
    <dataValidation allowBlank="1" showInputMessage="1" showErrorMessage="1" prompt="Geben Sie das Jahr in der Zelle rechts ein" sqref="J2" xr:uid="{00000000-0002-0000-0000-000004000000}"/>
    <dataValidation allowBlank="1" showInputMessage="1" showErrorMessage="1" prompt="Wählen Sie den ersten Tag der Woche in der Zelle rechts aus" sqref="J3" xr:uid="{00000000-0002-0000-0000-000005000000}"/>
    <dataValidation allowBlank="1" showInputMessage="1" showErrorMessage="1" prompt="Geben Sie das Jahr in dieser Zelle ein" sqref="K2" xr:uid="{00000000-0002-0000-0000-000006000000}"/>
    <dataValidation allowBlank="1" showInputMessage="1" showErrorMessage="1" prompt="Diese Zeile enthält die Namen der Wochentage für diesen Kalender. Diese Zelle enthält den ersten Tag der Woche. Um den ersten Tag der Woche zu ändern, geben Sie einen neuen Wochentag in Zelle K3 ein" sqref="B2" xr:uid="{00000000-0002-0000-0000-000007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000-000008000000}"/>
    <dataValidation allowBlank="1" showInputMessage="1" showErrorMessage="1" prompt="Das Jahr in dieser Zelle wird automatisch auf der Grundlage des in Zelle K2 eingegebenen Jahrs aktualisiert. Der Kalender unten weist Datumswerte für den Vor- und den Folgemonat in hellerer Schriftfarbe auf" sqref="B1" xr:uid="{00000000-0002-0000-0000-000009000000}"/>
    <dataValidation allowBlank="1" showInputMessage="1" showErrorMessage="1" prompt="Automatisch ermittelter Wochentag" sqref="C2:H2" xr:uid="{00000000-0002-0000-0000-00000A000000}"/>
    <dataValidation allowBlank="1" showInputMessage="1" showErrorMessage="1" prompt="Diese Zelle und die Zellen 6, 8, 10, 12 und 14 sind Zellen zur Eingabe der Tagesnotizen, die sich auf den Kalendertag in der Zelle darüber beziehen" sqref="B4" xr:uid="{00000000-0002-0000-0000-00000B000000}"/>
    <dataValidation allowBlank="1" showInputMessage="1" showErrorMessage="1" prompt="Geben Sie Notizen in dieser Zelle ein" sqref="E13:H14" xr:uid="{00000000-0002-0000-0000-00000C000000}"/>
    <dataValidation allowBlank="1" showInputMessage="1" showErrorMessage="1" prompt="Geben Sie Notizen in der Zelle rechts ein" sqref="D13:D14" xr:uid="{00000000-0002-0000-0000-00000D000000}"/>
  </dataValidations>
  <printOptions horizontalCentered="1" verticalCentered="1"/>
  <pageMargins left="0.7" right="0.7" top="0.75" bottom="0.75" header="0.3" footer="0.3"/>
  <pageSetup paperSize="9" orientation="landscape" r:id="rId1"/>
  <headerFooter differentFirst="1">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 ca="1">"Oktober "&amp;KalenderJahr</f>
        <v>Oktober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TageUndWochen+DATE(KalenderJahr,10,1)-WEEKDAY(DATE(KalenderJahr,10,1),(Wochenanfang="MONTAG")+1)+1</f>
        <v>44101</v>
      </c>
      <c r="C3" s="8">
        <f ca="1"/>
        <v>44102</v>
      </c>
      <c r="D3" s="8">
        <f ca="1"/>
        <v>44103</v>
      </c>
      <c r="E3" s="8">
        <f ca="1"/>
        <v>44104</v>
      </c>
      <c r="F3" s="8">
        <f ca="1"/>
        <v>44105</v>
      </c>
      <c r="G3" s="8">
        <f ca="1"/>
        <v>44106</v>
      </c>
      <c r="H3" s="8">
        <f ca="1"/>
        <v>44107</v>
      </c>
    </row>
    <row r="4" spans="1:8" ht="58" customHeight="1" x14ac:dyDescent="0.2">
      <c r="A4" s="18"/>
      <c r="B4" s="18"/>
      <c r="C4" s="18"/>
      <c r="D4" s="18"/>
      <c r="E4" s="18"/>
      <c r="F4" s="18"/>
      <c r="G4" s="18"/>
      <c r="H4" s="18"/>
    </row>
    <row r="5" spans="1:8" ht="19.5" customHeight="1" x14ac:dyDescent="0.2">
      <c r="A5" s="18"/>
      <c r="B5" s="16">
        <f t="array" aca="1" ref="B5:H5" ca="1">TageUndWochen+DATE(KalenderJahr,10,1)-WEEKDAY(DATE(KalenderJahr,10,1),(Wochenanfang="MONTAG")+1)+8</f>
        <v>44108</v>
      </c>
      <c r="C5" s="16">
        <f ca="1"/>
        <v>44109</v>
      </c>
      <c r="D5" s="16">
        <f ca="1"/>
        <v>44110</v>
      </c>
      <c r="E5" s="16">
        <f ca="1"/>
        <v>44111</v>
      </c>
      <c r="F5" s="16">
        <f ca="1"/>
        <v>44112</v>
      </c>
      <c r="G5" s="16">
        <f ca="1"/>
        <v>44113</v>
      </c>
      <c r="H5" s="16">
        <f ca="1"/>
        <v>44114</v>
      </c>
    </row>
    <row r="6" spans="1:8" ht="58" customHeight="1" x14ac:dyDescent="0.2">
      <c r="A6" s="18"/>
      <c r="B6" s="24"/>
      <c r="C6" s="24"/>
      <c r="D6" s="24"/>
      <c r="E6" s="24"/>
      <c r="F6" s="24"/>
      <c r="G6" s="24"/>
      <c r="H6" s="24"/>
    </row>
    <row r="7" spans="1:8" ht="19.5" customHeight="1" x14ac:dyDescent="0.2">
      <c r="A7" s="18"/>
      <c r="B7" s="8">
        <f t="array" aca="1" ref="B7:H7" ca="1">TageUndWochen+DATE(KalenderJahr,10,1)-WEEKDAY(DATE(KalenderJahr,10,1),(Wochenanfang="MONTAG")+1)+15</f>
        <v>44115</v>
      </c>
      <c r="C7" s="8">
        <f ca="1"/>
        <v>44116</v>
      </c>
      <c r="D7" s="8">
        <f ca="1"/>
        <v>44117</v>
      </c>
      <c r="E7" s="8">
        <f ca="1"/>
        <v>44118</v>
      </c>
      <c r="F7" s="8">
        <f ca="1"/>
        <v>44119</v>
      </c>
      <c r="G7" s="8">
        <f ca="1"/>
        <v>44120</v>
      </c>
      <c r="H7" s="8">
        <f ca="1"/>
        <v>44121</v>
      </c>
    </row>
    <row r="8" spans="1:8" ht="58" customHeight="1" x14ac:dyDescent="0.2">
      <c r="A8" s="18"/>
      <c r="B8" s="18"/>
      <c r="C8" s="18"/>
      <c r="D8" s="18"/>
      <c r="E8" s="18"/>
      <c r="F8" s="18"/>
      <c r="G8" s="18"/>
      <c r="H8" s="18"/>
    </row>
    <row r="9" spans="1:8" ht="19.5" customHeight="1" x14ac:dyDescent="0.2">
      <c r="A9" s="18"/>
      <c r="B9" s="16">
        <f t="array" aca="1" ref="B9:H9" ca="1">TageUndWochen+DATE(KalenderJahr,10,1)-WEEKDAY(DATE(KalenderJahr,10,1),(Wochenanfang="MONTAG")+1)+22</f>
        <v>44122</v>
      </c>
      <c r="C9" s="16">
        <f ca="1"/>
        <v>44123</v>
      </c>
      <c r="D9" s="16">
        <f ca="1"/>
        <v>44124</v>
      </c>
      <c r="E9" s="16">
        <f ca="1"/>
        <v>44125</v>
      </c>
      <c r="F9" s="16">
        <f ca="1"/>
        <v>44126</v>
      </c>
      <c r="G9" s="16">
        <f ca="1"/>
        <v>44127</v>
      </c>
      <c r="H9" s="16">
        <f ca="1"/>
        <v>44128</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TageUndWochen+DATE(KalenderJahr,10,1)-WEEKDAY(DATE(KalenderJahr,10,1),(Wochenanfang="MONTAG")+1)+29</f>
        <v>44129</v>
      </c>
      <c r="C11" s="8">
        <f ca="1"/>
        <v>44130</v>
      </c>
      <c r="D11" s="8">
        <f ca="1"/>
        <v>44131</v>
      </c>
      <c r="E11" s="8">
        <f ca="1"/>
        <v>44132</v>
      </c>
      <c r="F11" s="8">
        <f ca="1"/>
        <v>44133</v>
      </c>
      <c r="G11" s="8">
        <f ca="1"/>
        <v>44134</v>
      </c>
      <c r="H11" s="8">
        <f ca="1"/>
        <v>44135</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TageUndWochen+DATE(KalenderJahr,10,1)-WEEKDAY(DATE(KalenderJahr,10,1),(Wochenanfang="MONTAG")+1)+36</f>
        <v>44136</v>
      </c>
      <c r="C13" s="16">
        <f ca="1"/>
        <v>44137</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5" priority="2">
      <formula>AND(DAY(B11)&gt;=1,DAY(B11)&lt;=15)</formula>
    </cfRule>
  </conditionalFormatting>
  <conditionalFormatting sqref="B3:G3">
    <cfRule type="expression" dxfId="4" priority="1">
      <formula>DAY(B3)&gt;8</formula>
    </cfRule>
  </conditionalFormatting>
  <dataValidations count="9">
    <dataValidation allowBlank="1" showInputMessage="1" showErrorMessage="1" prompt="Automatisch ermittelter Wochentag" sqref="C2:H2" xr:uid="{00000000-0002-0000-09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9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9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900-000003000000}"/>
    <dataValidation allowBlank="1" showInputMessage="1" showErrorMessage="1" prompt="Das Jahr in dieser Zelle wird automatisch aktualisiert. Wählen Sie in Zelle K2 ein anderes Jahr aus, um das Jahr zu ändern" sqref="C1:D1" xr:uid="{00000000-0002-0000-0900-000004000000}"/>
    <dataValidation allowBlank="1" showInputMessage="1" showErrorMessage="1" prompt="Monatskalender _x000a_                        Oktober" sqref="A1" xr:uid="{00000000-0002-0000-0900-000005000000}"/>
    <dataValidation allowBlank="1" showInputMessage="1" showErrorMessage="1" prompt="Geben Sie Notizen in der Zelle rechts ein" sqref="D13:D14" xr:uid="{00000000-0002-0000-0900-000006000000}"/>
    <dataValidation allowBlank="1" showInputMessage="1" showErrorMessage="1" prompt="Geben Sie Notizen in dieser Zelle ein" sqref="E13:H14" xr:uid="{00000000-0002-0000-0900-000007000000}"/>
    <dataValidation allowBlank="1" showInputMessage="1" showErrorMessage="1" prompt="Diese Zelle und die Zellen 6, 8, 10, 12 und 14 sind Zellen zur Eingabe der Tagesnotizen, die sich auf den Kalendertag in der Zelle darüber beziehen" sqref="B4" xr:uid="{00000000-0002-0000-09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 ca="1">"November "&amp;KalenderJahr</f>
        <v>November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TageUndWochen+DATE(KalenderJahr,11,1)-WEEKDAY(DATE(KalenderJahr,11,1),(Wochenanfang="MONTAG")+1)+1</f>
        <v>44136</v>
      </c>
      <c r="C3" s="8">
        <f ca="1"/>
        <v>44137</v>
      </c>
      <c r="D3" s="8">
        <f ca="1"/>
        <v>44138</v>
      </c>
      <c r="E3" s="8">
        <f ca="1"/>
        <v>44139</v>
      </c>
      <c r="F3" s="8">
        <f ca="1"/>
        <v>44140</v>
      </c>
      <c r="G3" s="8">
        <f ca="1"/>
        <v>44141</v>
      </c>
      <c r="H3" s="8">
        <f ca="1"/>
        <v>44142</v>
      </c>
    </row>
    <row r="4" spans="1:8" ht="58" customHeight="1" x14ac:dyDescent="0.2">
      <c r="A4" s="18"/>
      <c r="B4" s="18"/>
      <c r="C4" s="18"/>
      <c r="D4" s="18"/>
      <c r="E4" s="18"/>
      <c r="F4" s="18"/>
      <c r="G4" s="18"/>
      <c r="H4" s="18"/>
    </row>
    <row r="5" spans="1:8" ht="19.5" customHeight="1" x14ac:dyDescent="0.2">
      <c r="A5" s="18"/>
      <c r="B5" s="16">
        <f t="array" aca="1" ref="B5:H5" ca="1">TageUndWochen+DATE(KalenderJahr,11,1)-WEEKDAY(DATE(KalenderJahr,11,1),(Wochenanfang="MONTAG")+1)+8</f>
        <v>44143</v>
      </c>
      <c r="C5" s="16">
        <f ca="1"/>
        <v>44144</v>
      </c>
      <c r="D5" s="16">
        <f ca="1"/>
        <v>44145</v>
      </c>
      <c r="E5" s="16">
        <f ca="1"/>
        <v>44146</v>
      </c>
      <c r="F5" s="16">
        <f ca="1"/>
        <v>44147</v>
      </c>
      <c r="G5" s="16">
        <f ca="1"/>
        <v>44148</v>
      </c>
      <c r="H5" s="16">
        <f ca="1"/>
        <v>44149</v>
      </c>
    </row>
    <row r="6" spans="1:8" ht="58" customHeight="1" x14ac:dyDescent="0.2">
      <c r="A6" s="18"/>
      <c r="B6" s="24"/>
      <c r="C6" s="24"/>
      <c r="D6" s="24"/>
      <c r="E6" s="24"/>
      <c r="F6" s="24"/>
      <c r="G6" s="24"/>
      <c r="H6" s="24"/>
    </row>
    <row r="7" spans="1:8" ht="19.5" customHeight="1" x14ac:dyDescent="0.2">
      <c r="A7" s="18"/>
      <c r="B7" s="8">
        <f t="array" aca="1" ref="B7:H7" ca="1">TageUndWochen+DATE(KalenderJahr,11,1)-WEEKDAY(DATE(KalenderJahr,11,1),(Wochenanfang="MONTAG")+1)+15</f>
        <v>44150</v>
      </c>
      <c r="C7" s="8">
        <f ca="1"/>
        <v>44151</v>
      </c>
      <c r="D7" s="8">
        <f ca="1"/>
        <v>44152</v>
      </c>
      <c r="E7" s="8">
        <f ca="1"/>
        <v>44153</v>
      </c>
      <c r="F7" s="8">
        <f ca="1"/>
        <v>44154</v>
      </c>
      <c r="G7" s="8">
        <f ca="1"/>
        <v>44155</v>
      </c>
      <c r="H7" s="8">
        <f ca="1"/>
        <v>44156</v>
      </c>
    </row>
    <row r="8" spans="1:8" ht="58" customHeight="1" x14ac:dyDescent="0.2">
      <c r="A8" s="18"/>
      <c r="B8" s="18"/>
      <c r="C8" s="18"/>
      <c r="D8" s="18"/>
      <c r="E8" s="18"/>
      <c r="F8" s="18"/>
      <c r="G8" s="18"/>
      <c r="H8" s="18"/>
    </row>
    <row r="9" spans="1:8" ht="19.5" customHeight="1" x14ac:dyDescent="0.2">
      <c r="A9" s="18"/>
      <c r="B9" s="16">
        <f t="array" aca="1" ref="B9:H9" ca="1">TageUndWochen+DATE(KalenderJahr,11,1)-WEEKDAY(DATE(KalenderJahr,11,1),(Wochenanfang="MONTAG")+1)+22</f>
        <v>44157</v>
      </c>
      <c r="C9" s="16">
        <f ca="1"/>
        <v>44158</v>
      </c>
      <c r="D9" s="16">
        <f ca="1"/>
        <v>44159</v>
      </c>
      <c r="E9" s="16">
        <f ca="1"/>
        <v>44160</v>
      </c>
      <c r="F9" s="16">
        <f ca="1"/>
        <v>44161</v>
      </c>
      <c r="G9" s="16">
        <f ca="1"/>
        <v>44162</v>
      </c>
      <c r="H9" s="16">
        <f ca="1"/>
        <v>44163</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TageUndWochen+DATE(KalenderJahr,11,1)-WEEKDAY(DATE(KalenderJahr,11,1),(Wochenanfang="MONTAG")+1)+29</f>
        <v>44164</v>
      </c>
      <c r="C11" s="8">
        <f ca="1"/>
        <v>44165</v>
      </c>
      <c r="D11" s="8">
        <f ca="1"/>
        <v>44166</v>
      </c>
      <c r="E11" s="8">
        <f ca="1"/>
        <v>44167</v>
      </c>
      <c r="F11" s="8">
        <f ca="1"/>
        <v>44168</v>
      </c>
      <c r="G11" s="8">
        <f ca="1"/>
        <v>44169</v>
      </c>
      <c r="H11" s="8">
        <f ca="1"/>
        <v>44170</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TageUndWochen+DATE(KalenderJahr,11,1)-WEEKDAY(DATE(KalenderJahr,11,1),(Wochenanfang="MONTAG")+1)+36</f>
        <v>44171</v>
      </c>
      <c r="C13" s="16">
        <f ca="1"/>
        <v>44172</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3" priority="2">
      <formula>AND(DAY(B11)&gt;=1,DAY(B11)&lt;=15)</formula>
    </cfRule>
  </conditionalFormatting>
  <conditionalFormatting sqref="B3:G3">
    <cfRule type="expression" dxfId="2" priority="1">
      <formula>DAY(B3)&gt;8</formula>
    </cfRule>
  </conditionalFormatting>
  <dataValidations count="9">
    <dataValidation allowBlank="1" showInputMessage="1" showErrorMessage="1" prompt="Automatisch ermittelter Wochentag" sqref="C2:H2" xr:uid="{00000000-0002-0000-0A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A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A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A00-000003000000}"/>
    <dataValidation allowBlank="1" showInputMessage="1" showErrorMessage="1" prompt="Das Jahr in dieser Zelle wird automatisch aktualisiert. Wählen Sie in Zelle K2 ein anderes Jahr aus, um das Jahr zu ändern" sqref="C1:D1" xr:uid="{00000000-0002-0000-0A00-000004000000}"/>
    <dataValidation allowBlank="1" showInputMessage="1" showErrorMessage="1" prompt="Monatskalender _x000a_                           November" sqref="A1" xr:uid="{00000000-0002-0000-0A00-000005000000}"/>
    <dataValidation allowBlank="1" showInputMessage="1" showErrorMessage="1" prompt="Geben Sie Notizen in der Zelle rechts ein" sqref="D13:D14" xr:uid="{00000000-0002-0000-0A00-000006000000}"/>
    <dataValidation allowBlank="1" showInputMessage="1" showErrorMessage="1" prompt="Geben Sie Notizen in dieser Zelle ein" sqref="E13:H14" xr:uid="{00000000-0002-0000-0A00-000007000000}"/>
    <dataValidation allowBlank="1" showInputMessage="1" showErrorMessage="1" prompt="Diese Zelle und die Zellen 6, 8, 10, 12 und 14 sind Zellen zur Eingabe der Tagesnotizen, die sich auf den Kalendertag in der Zelle darüber beziehen" sqref="B4" xr:uid="{00000000-0002-0000-0A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A1:H14"/>
  <sheetViews>
    <sheetView showGridLines="0" tabSelected="1" topLeftCell="B1" workbookViewId="0">
      <selection activeCell="D4" sqref="D4"/>
    </sheetView>
  </sheetViews>
  <sheetFormatPr baseColWidth="10" defaultColWidth="8.6640625" defaultRowHeight="15" x14ac:dyDescent="0.2"/>
  <cols>
    <col min="1" max="1" width="2.6640625" customWidth="1"/>
    <col min="2" max="2" width="18.1640625" customWidth="1"/>
    <col min="3" max="8" width="17.6640625" customWidth="1"/>
    <col min="9" max="9" width="2.6640625" customWidth="1"/>
  </cols>
  <sheetData>
    <row r="1" spans="1:8" ht="59.25" customHeight="1" x14ac:dyDescent="0.2">
      <c r="A1" s="18"/>
      <c r="B1" s="17" t="str">
        <f ca="1">"Dezember "&amp;KalenderJahr</f>
        <v>Dezember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TageUndWochen+DATE(KalenderJahr,12,1)-WEEKDAY(DATE(KalenderJahr,12,1),(Wochenanfang="MONTAG")+1)+1</f>
        <v>44164</v>
      </c>
      <c r="C3" s="8">
        <f ca="1"/>
        <v>44165</v>
      </c>
      <c r="D3" s="8">
        <f ca="1"/>
        <v>44166</v>
      </c>
      <c r="E3" s="8">
        <f ca="1"/>
        <v>44167</v>
      </c>
      <c r="F3" s="8">
        <f ca="1"/>
        <v>44168</v>
      </c>
      <c r="G3" s="8">
        <f ca="1"/>
        <v>44169</v>
      </c>
      <c r="H3" s="8">
        <f ca="1"/>
        <v>44170</v>
      </c>
    </row>
    <row r="4" spans="1:8" ht="58" customHeight="1" x14ac:dyDescent="0.2">
      <c r="A4" s="18"/>
      <c r="B4" s="18"/>
      <c r="C4" s="18"/>
      <c r="D4" s="25" t="s">
        <v>6</v>
      </c>
      <c r="E4" s="18"/>
      <c r="F4" s="18"/>
      <c r="G4" s="18"/>
      <c r="H4" s="18"/>
    </row>
    <row r="5" spans="1:8" ht="19.5" customHeight="1" x14ac:dyDescent="0.2">
      <c r="A5" s="18"/>
      <c r="B5" s="16">
        <f t="array" aca="1" ref="B5:H5" ca="1">TageUndWochen+DATE(KalenderJahr,12,1)-WEEKDAY(DATE(KalenderJahr,12,1),(Wochenanfang="MONTAG")+1)+8</f>
        <v>44171</v>
      </c>
      <c r="C5" s="16">
        <f ca="1"/>
        <v>44172</v>
      </c>
      <c r="D5" s="16">
        <f ca="1"/>
        <v>44173</v>
      </c>
      <c r="E5" s="16">
        <f ca="1"/>
        <v>44174</v>
      </c>
      <c r="F5" s="16">
        <f ca="1"/>
        <v>44175</v>
      </c>
      <c r="G5" s="16">
        <f ca="1"/>
        <v>44176</v>
      </c>
      <c r="H5" s="16">
        <f ca="1"/>
        <v>44177</v>
      </c>
    </row>
    <row r="6" spans="1:8" ht="58" customHeight="1" x14ac:dyDescent="0.2">
      <c r="A6" s="18"/>
      <c r="B6" s="24"/>
      <c r="C6" s="24"/>
      <c r="D6" s="24"/>
      <c r="E6" s="24"/>
      <c r="F6" s="24"/>
      <c r="G6" s="24"/>
      <c r="H6" s="24"/>
    </row>
    <row r="7" spans="1:8" ht="19.5" customHeight="1" x14ac:dyDescent="0.2">
      <c r="A7" s="18"/>
      <c r="B7" s="8">
        <f t="array" aca="1" ref="B7:H7" ca="1">TageUndWochen+DATE(KalenderJahr,12,1)-WEEKDAY(DATE(KalenderJahr,12,1),(Wochenanfang="MONTAG")+1)+15</f>
        <v>44178</v>
      </c>
      <c r="C7" s="8">
        <f ca="1"/>
        <v>44179</v>
      </c>
      <c r="D7" s="8">
        <f ca="1"/>
        <v>44180</v>
      </c>
      <c r="E7" s="8">
        <f ca="1"/>
        <v>44181</v>
      </c>
      <c r="F7" s="8">
        <f ca="1"/>
        <v>44182</v>
      </c>
      <c r="G7" s="8">
        <f ca="1"/>
        <v>44183</v>
      </c>
      <c r="H7" s="8">
        <f ca="1"/>
        <v>44184</v>
      </c>
    </row>
    <row r="8" spans="1:8" ht="58" customHeight="1" x14ac:dyDescent="0.2">
      <c r="A8" s="18"/>
      <c r="B8" s="18"/>
      <c r="C8" s="18"/>
      <c r="D8" s="18"/>
      <c r="E8" s="18"/>
      <c r="F8" s="18"/>
      <c r="G8" s="18"/>
      <c r="H8" s="18"/>
    </row>
    <row r="9" spans="1:8" ht="19.5" customHeight="1" x14ac:dyDescent="0.2">
      <c r="A9" s="18"/>
      <c r="B9" s="16">
        <f t="array" aca="1" ref="B9:H9" ca="1">TageUndWochen+DATE(KalenderJahr,12,1)-WEEKDAY(DATE(KalenderJahr,12,1),(Wochenanfang="MONTAG")+1)+22</f>
        <v>44185</v>
      </c>
      <c r="C9" s="16">
        <f ca="1"/>
        <v>44186</v>
      </c>
      <c r="D9" s="16">
        <f ca="1"/>
        <v>44187</v>
      </c>
      <c r="E9" s="16">
        <f ca="1"/>
        <v>44188</v>
      </c>
      <c r="F9" s="16">
        <f ca="1"/>
        <v>44189</v>
      </c>
      <c r="G9" s="16">
        <f ca="1"/>
        <v>44190</v>
      </c>
      <c r="H9" s="16">
        <f ca="1"/>
        <v>44191</v>
      </c>
    </row>
    <row r="10" spans="1:8" ht="58" customHeight="1" x14ac:dyDescent="0.2">
      <c r="A10" s="18"/>
      <c r="B10" s="24"/>
      <c r="C10" s="24"/>
      <c r="D10" s="24"/>
      <c r="E10" s="24"/>
      <c r="F10" s="24" t="s">
        <v>5</v>
      </c>
      <c r="G10" s="24" t="s">
        <v>5</v>
      </c>
      <c r="H10" s="24" t="s">
        <v>5</v>
      </c>
    </row>
    <row r="11" spans="1:8" ht="19.5" customHeight="1" x14ac:dyDescent="0.2">
      <c r="A11" s="18"/>
      <c r="B11" s="8">
        <f t="array" aca="1" ref="B11:H11" ca="1">TageUndWochen+DATE(KalenderJahr,12,1)-WEEKDAY(DATE(KalenderJahr,12,1),(Wochenanfang="MONTAG")+1)+29</f>
        <v>44192</v>
      </c>
      <c r="C11" s="8">
        <f ca="1"/>
        <v>44193</v>
      </c>
      <c r="D11" s="8">
        <f ca="1"/>
        <v>44194</v>
      </c>
      <c r="E11" s="8">
        <f ca="1"/>
        <v>44195</v>
      </c>
      <c r="F11" s="8">
        <f ca="1"/>
        <v>44196</v>
      </c>
      <c r="G11" s="8">
        <f ca="1"/>
        <v>44197</v>
      </c>
      <c r="H11" s="8">
        <f ca="1"/>
        <v>44198</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TageUndWochen+DATE(KalenderJahr,12,1)-WEEKDAY(DATE(KalenderJahr,12,1),(Wochenanfang="MONTAG")+1)+36</f>
        <v>44199</v>
      </c>
      <c r="C13" s="16">
        <f ca="1"/>
        <v>44200</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 priority="2">
      <formula>AND(DAY(B11)&gt;=1,DAY(B11)&lt;=15)</formula>
    </cfRule>
  </conditionalFormatting>
  <conditionalFormatting sqref="B3:G3">
    <cfRule type="expression" dxfId="0" priority="1">
      <formula>DAY(B3)&gt;8</formula>
    </cfRule>
  </conditionalFormatting>
  <dataValidations count="9">
    <dataValidation allowBlank="1" showInputMessage="1" showErrorMessage="1" prompt="Automatisch ermittelter Wochentag" sqref="C2:H2" xr:uid="{00000000-0002-0000-0B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B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B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B00-000003000000}"/>
    <dataValidation allowBlank="1" showInputMessage="1" showErrorMessage="1" prompt="Das Jahr in dieser Zelle wird automatisch aktualisiert. Wählen Sie in Zelle K2 ein anderes Jahr aus, um das Jahr zu ändern" sqref="C1:D1" xr:uid="{00000000-0002-0000-0B00-000004000000}"/>
    <dataValidation allowBlank="1" showInputMessage="1" showErrorMessage="1" prompt="Monatskalender _x000a_                          Dezember" sqref="A1" xr:uid="{00000000-0002-0000-0B00-000005000000}"/>
    <dataValidation allowBlank="1" showInputMessage="1" showErrorMessage="1" prompt="Geben Sie Notizen in der Zelle rechts ein" sqref="D13:D14" xr:uid="{00000000-0002-0000-0B00-000006000000}"/>
    <dataValidation allowBlank="1" showInputMessage="1" showErrorMessage="1" prompt="Geben Sie Notizen in dieser Zelle ein" sqref="E13:H14" xr:uid="{00000000-0002-0000-0B00-000007000000}"/>
    <dataValidation allowBlank="1" showInputMessage="1" showErrorMessage="1" prompt="Diese Zelle und die Zellen 6, 8, 10, 12 und 14 sind Zellen zur Eingabe der Tagesnotizen, die sich auf den Kalendertag in der Zelle darüber beziehen" sqref="B4" xr:uid="{00000000-0002-0000-0B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heetViews>
  <sheetFormatPr baseColWidth="10" defaultColWidth="8.6640625" defaultRowHeight="15" x14ac:dyDescent="0.2"/>
  <cols>
    <col min="1" max="1" width="2.6640625" style="15" customWidth="1"/>
    <col min="2" max="2" width="18.1640625" customWidth="1"/>
    <col min="3" max="8" width="17.6640625" customWidth="1"/>
    <col min="9" max="9" width="2.6640625" customWidth="1"/>
    <col min="10" max="10" width="12" customWidth="1"/>
  </cols>
  <sheetData>
    <row r="1" spans="1:8" s="1" customFormat="1" ht="59.25" customHeight="1" x14ac:dyDescent="0.2">
      <c r="A1" s="15"/>
      <c r="B1" s="17" t="str">
        <f ca="1">"Februar "&amp;KalenderJahr</f>
        <v>Februar 2020</v>
      </c>
      <c r="C1" s="17"/>
      <c r="D1" s="17"/>
      <c r="E1" s="3"/>
      <c r="F1" s="3"/>
      <c r="G1" s="3"/>
      <c r="H1" s="4"/>
    </row>
    <row r="2" spans="1:8" s="2" customFormat="1" ht="21.75" customHeight="1" thickBot="1" x14ac:dyDescent="0.25">
      <c r="A2" s="15"/>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s="5" customFormat="1" ht="19.5" customHeight="1" x14ac:dyDescent="0.2">
      <c r="A3" s="15"/>
      <c r="B3" s="8">
        <f t="array" aca="1" ref="B3:H3" ca="1">TageUndWochen+DATE(KalenderJahr,2,1)-WEEKDAY(DATE(KalenderJahr,2,1),(Wochenanfang="MONTAG")+1)+1</f>
        <v>43856</v>
      </c>
      <c r="C3" s="8">
        <f ca="1"/>
        <v>43857</v>
      </c>
      <c r="D3" s="8">
        <f ca="1"/>
        <v>43858</v>
      </c>
      <c r="E3" s="8">
        <f ca="1"/>
        <v>43859</v>
      </c>
      <c r="F3" s="8">
        <f ca="1"/>
        <v>43860</v>
      </c>
      <c r="G3" s="8">
        <f ca="1"/>
        <v>43861</v>
      </c>
      <c r="H3" s="8">
        <f ca="1"/>
        <v>43862</v>
      </c>
    </row>
    <row r="4" spans="1:8" ht="58" customHeight="1" x14ac:dyDescent="0.2">
      <c r="B4" s="15"/>
      <c r="C4" s="15"/>
      <c r="D4" s="15"/>
      <c r="E4" s="15"/>
      <c r="F4" s="15"/>
      <c r="G4" s="15"/>
      <c r="H4" s="15"/>
    </row>
    <row r="5" spans="1:8" s="5" customFormat="1" ht="19.5" customHeight="1" x14ac:dyDescent="0.2">
      <c r="A5" s="15"/>
      <c r="B5" s="16">
        <f t="array" aca="1" ref="B5:H5" ca="1">TageUndWochen+DATE(KalenderJahr,2,1)-WEEKDAY(DATE(KalenderJahr,2,1),(Wochenanfang="MONTAG")+1)+8</f>
        <v>43863</v>
      </c>
      <c r="C5" s="16">
        <f ca="1"/>
        <v>43864</v>
      </c>
      <c r="D5" s="16">
        <f ca="1"/>
        <v>43865</v>
      </c>
      <c r="E5" s="16">
        <f ca="1"/>
        <v>43866</v>
      </c>
      <c r="F5" s="16">
        <f ca="1"/>
        <v>43867</v>
      </c>
      <c r="G5" s="16">
        <f ca="1"/>
        <v>43868</v>
      </c>
      <c r="H5" s="16">
        <f ca="1"/>
        <v>43869</v>
      </c>
    </row>
    <row r="6" spans="1:8" ht="58" customHeight="1" x14ac:dyDescent="0.2">
      <c r="B6" s="24"/>
      <c r="C6" s="24"/>
      <c r="D6" s="24"/>
      <c r="E6" s="24"/>
      <c r="F6" s="24"/>
      <c r="G6" s="24"/>
      <c r="H6" s="24"/>
    </row>
    <row r="7" spans="1:8" s="5" customFormat="1" ht="19.5" customHeight="1" x14ac:dyDescent="0.2">
      <c r="A7" s="15"/>
      <c r="B7" s="8">
        <f t="array" aca="1" ref="B7:H7" ca="1">TageUndWochen+DATE(KalenderJahr,2,1)-WEEKDAY(DATE(KalenderJahr,2,1),(Wochenanfang="MONTAG")+1)+15</f>
        <v>43870</v>
      </c>
      <c r="C7" s="8">
        <f ca="1"/>
        <v>43871</v>
      </c>
      <c r="D7" s="8">
        <f ca="1"/>
        <v>43872</v>
      </c>
      <c r="E7" s="8">
        <f ca="1"/>
        <v>43873</v>
      </c>
      <c r="F7" s="8">
        <f ca="1"/>
        <v>43874</v>
      </c>
      <c r="G7" s="8">
        <f ca="1"/>
        <v>43875</v>
      </c>
      <c r="H7" s="8">
        <f ca="1"/>
        <v>43876</v>
      </c>
    </row>
    <row r="8" spans="1:8" ht="58" customHeight="1" x14ac:dyDescent="0.2">
      <c r="B8" s="15"/>
      <c r="C8" s="15"/>
      <c r="D8" s="15"/>
      <c r="E8" s="15"/>
      <c r="F8" s="15"/>
      <c r="G8" s="15"/>
      <c r="H8" s="15"/>
    </row>
    <row r="9" spans="1:8" s="5" customFormat="1" ht="19.5" customHeight="1" x14ac:dyDescent="0.2">
      <c r="A9" s="15"/>
      <c r="B9" s="16">
        <f t="array" aca="1" ref="B9:H9" ca="1">TageUndWochen+DATE(KalenderJahr,2,1)-WEEKDAY(DATE(KalenderJahr,2,1),(Wochenanfang="MONTAG")+1)+22</f>
        <v>43877</v>
      </c>
      <c r="C9" s="16">
        <f ca="1"/>
        <v>43878</v>
      </c>
      <c r="D9" s="16">
        <f ca="1"/>
        <v>43879</v>
      </c>
      <c r="E9" s="16">
        <f ca="1"/>
        <v>43880</v>
      </c>
      <c r="F9" s="16">
        <f ca="1"/>
        <v>43881</v>
      </c>
      <c r="G9" s="16">
        <f ca="1"/>
        <v>43882</v>
      </c>
      <c r="H9" s="16">
        <f ca="1"/>
        <v>43883</v>
      </c>
    </row>
    <row r="10" spans="1:8" ht="58" customHeight="1" x14ac:dyDescent="0.2">
      <c r="B10" s="24"/>
      <c r="C10" s="24"/>
      <c r="D10" s="24"/>
      <c r="E10" s="24"/>
      <c r="F10" s="24"/>
      <c r="G10" s="24"/>
      <c r="H10" s="24"/>
    </row>
    <row r="11" spans="1:8" s="5" customFormat="1" ht="19.5" customHeight="1" x14ac:dyDescent="0.2">
      <c r="A11" s="15"/>
      <c r="B11" s="8">
        <f t="array" aca="1" ref="B11:H11" ca="1">TageUndWochen+DATE(KalenderJahr,2,1)-WEEKDAY(DATE(KalenderJahr,2,1),(Wochenanfang="MONTAG")+1)+29</f>
        <v>43884</v>
      </c>
      <c r="C11" s="8">
        <f ca="1"/>
        <v>43885</v>
      </c>
      <c r="D11" s="8">
        <f ca="1"/>
        <v>43886</v>
      </c>
      <c r="E11" s="8">
        <f ca="1"/>
        <v>43887</v>
      </c>
      <c r="F11" s="8">
        <f ca="1"/>
        <v>43888</v>
      </c>
      <c r="G11" s="8">
        <f ca="1"/>
        <v>43889</v>
      </c>
      <c r="H11" s="8">
        <f ca="1"/>
        <v>43890</v>
      </c>
    </row>
    <row r="12" spans="1:8" ht="58" customHeight="1" x14ac:dyDescent="0.2">
      <c r="B12" s="15"/>
      <c r="C12" s="15"/>
      <c r="D12" s="15"/>
      <c r="E12" s="15"/>
      <c r="F12" s="15"/>
      <c r="G12" s="15"/>
      <c r="H12" s="15"/>
    </row>
    <row r="13" spans="1:8" s="5" customFormat="1" ht="19.5" customHeight="1" x14ac:dyDescent="0.2">
      <c r="A13" s="15"/>
      <c r="B13" s="16">
        <f t="array" aca="1" ref="B13:C13" ca="1">TageUndWochen+DATE(KalenderJahr,2,1)-WEEKDAY(DATE(KalenderJahr,2,1),(Wochenanfang="MONTAG")+1)+36</f>
        <v>43891</v>
      </c>
      <c r="C13" s="16">
        <f ca="1"/>
        <v>43892</v>
      </c>
      <c r="D13" s="26" t="s">
        <v>0</v>
      </c>
      <c r="E13" s="27"/>
      <c r="F13" s="27"/>
      <c r="G13" s="27"/>
      <c r="H13" s="27"/>
    </row>
    <row r="14" spans="1:8" ht="58" customHeight="1" x14ac:dyDescent="0.2">
      <c r="B14" s="24"/>
      <c r="C14" s="24"/>
      <c r="D14" s="26"/>
      <c r="E14" s="27"/>
      <c r="F14" s="27"/>
      <c r="G14" s="27"/>
      <c r="H14" s="27"/>
    </row>
  </sheetData>
  <mergeCells count="2">
    <mergeCell ref="D13:D14"/>
    <mergeCell ref="E13:H14"/>
  </mergeCells>
  <conditionalFormatting sqref="B11:H11 B13:C13">
    <cfRule type="expression" dxfId="21" priority="2">
      <formula>AND(DAY(B11)&gt;=1,DAY(B11)&lt;=15)</formula>
    </cfRule>
  </conditionalFormatting>
  <conditionalFormatting sqref="B3:G3">
    <cfRule type="expression" dxfId="20" priority="1">
      <formula>DAY(B3)&gt;8</formula>
    </cfRule>
  </conditionalFormatting>
  <dataValidations count="9">
    <dataValidation allowBlank="1" showInputMessage="1" showErrorMessage="1" prompt="Automatisch ermittelter Wochentag" sqref="C2:H2" xr:uid="{00000000-0002-0000-01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1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1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100-000003000000}"/>
    <dataValidation allowBlank="1" showInputMessage="1" showErrorMessage="1" prompt="Das Jahr in dieser Zelle wird automatisch aktualisiert. Wählen Sie in Zelle K2 ein anderes Jahr aus, um das Jahr zu ändern" sqref="C1:D1" xr:uid="{00000000-0002-0000-0100-000004000000}"/>
    <dataValidation allowBlank="1" showInputMessage="1" showErrorMessage="1" prompt="Monatskalender                                                          _x000a_Februar                                                                                                     " sqref="A1" xr:uid="{00000000-0002-0000-0100-000005000000}"/>
    <dataValidation allowBlank="1" showInputMessage="1" showErrorMessage="1" prompt="Geben Sie Notizen in der Zelle rechts ein" sqref="D13:D14" xr:uid="{00000000-0002-0000-0100-000006000000}"/>
    <dataValidation allowBlank="1" showInputMessage="1" showErrorMessage="1" prompt="Geben Sie Notizen in dieser Zelle ein" sqref="E13:H14" xr:uid="{00000000-0002-0000-0100-000007000000}"/>
    <dataValidation allowBlank="1" showInputMessage="1" showErrorMessage="1" prompt="Diese Zelle und die Zellen 6, 8, 10, 12 und 14 sind Zellen zur Eingabe der Tagesnotizen, die sich auf den Kalendertag in der Zelle darüber beziehen" sqref="B4" xr:uid="{00000000-0002-0000-01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"März "&amp;KalenderJahr</f>
        <v>März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TageUndWochen+DATE(KalenderJahr,3,1)-WEEKDAY(DATE(KalenderJahr,3,1),(Wochenanfang="MONTAG")+1)+1</f>
        <v>43891</v>
      </c>
      <c r="C3" s="8">
        <f ca="1"/>
        <v>43892</v>
      </c>
      <c r="D3" s="8">
        <f ca="1"/>
        <v>43893</v>
      </c>
      <c r="E3" s="8">
        <f ca="1"/>
        <v>43894</v>
      </c>
      <c r="F3" s="8">
        <f ca="1"/>
        <v>43895</v>
      </c>
      <c r="G3" s="8">
        <f ca="1"/>
        <v>43896</v>
      </c>
      <c r="H3" s="8">
        <f ca="1"/>
        <v>43897</v>
      </c>
    </row>
    <row r="4" spans="1:8" ht="58" customHeight="1" x14ac:dyDescent="0.2">
      <c r="A4" s="18"/>
      <c r="B4" s="18"/>
      <c r="C4" s="18"/>
      <c r="D4" s="18"/>
      <c r="E4" s="18"/>
      <c r="F4" s="18"/>
      <c r="G4" s="18"/>
      <c r="H4" s="18"/>
    </row>
    <row r="5" spans="1:8" ht="19.5" customHeight="1" x14ac:dyDescent="0.2">
      <c r="A5" s="18"/>
      <c r="B5" s="16">
        <f t="array" aca="1" ref="B5:H5" ca="1">TageUndWochen+DATE(KalenderJahr,3,1)-WEEKDAY(DATE(KalenderJahr,3,1),(Wochenanfang="MONTAG")+1)+8</f>
        <v>43898</v>
      </c>
      <c r="C5" s="16">
        <f ca="1"/>
        <v>43899</v>
      </c>
      <c r="D5" s="16">
        <f ca="1"/>
        <v>43900</v>
      </c>
      <c r="E5" s="16">
        <f ca="1"/>
        <v>43901</v>
      </c>
      <c r="F5" s="16">
        <f ca="1"/>
        <v>43902</v>
      </c>
      <c r="G5" s="16">
        <f ca="1"/>
        <v>43903</v>
      </c>
      <c r="H5" s="16">
        <f ca="1"/>
        <v>43904</v>
      </c>
    </row>
    <row r="6" spans="1:8" ht="58" customHeight="1" x14ac:dyDescent="0.2">
      <c r="A6" s="18"/>
      <c r="B6" s="24"/>
      <c r="C6" s="24"/>
      <c r="D6" s="24"/>
      <c r="E6" s="24"/>
      <c r="F6" s="24"/>
      <c r="G6" s="24"/>
      <c r="H6" s="24"/>
    </row>
    <row r="7" spans="1:8" ht="19.5" customHeight="1" x14ac:dyDescent="0.2">
      <c r="A7" s="18"/>
      <c r="B7" s="8">
        <f t="array" aca="1" ref="B7:H7" ca="1">TageUndWochen+DATE(KalenderJahr,3,1)-WEEKDAY(DATE(KalenderJahr,3,1),(Wochenanfang="MONTAG")+1)+15</f>
        <v>43905</v>
      </c>
      <c r="C7" s="8">
        <f ca="1"/>
        <v>43906</v>
      </c>
      <c r="D7" s="8">
        <f ca="1"/>
        <v>43907</v>
      </c>
      <c r="E7" s="8">
        <f ca="1"/>
        <v>43908</v>
      </c>
      <c r="F7" s="8">
        <f ca="1"/>
        <v>43909</v>
      </c>
      <c r="G7" s="8">
        <f ca="1"/>
        <v>43910</v>
      </c>
      <c r="H7" s="8">
        <f ca="1"/>
        <v>43911</v>
      </c>
    </row>
    <row r="8" spans="1:8" ht="58" customHeight="1" x14ac:dyDescent="0.2">
      <c r="A8" s="18"/>
      <c r="B8" s="18"/>
      <c r="C8" s="18"/>
      <c r="D8" s="18"/>
      <c r="E8" s="18"/>
      <c r="F8" s="18"/>
      <c r="G8" s="18"/>
      <c r="H8" s="18"/>
    </row>
    <row r="9" spans="1:8" ht="19.5" customHeight="1" x14ac:dyDescent="0.2">
      <c r="A9" s="18"/>
      <c r="B9" s="16">
        <f t="array" aca="1" ref="B9:H9" ca="1">TageUndWochen+DATE(KalenderJahr,3,1)-WEEKDAY(DATE(KalenderJahr,3,1),(Wochenanfang="MONTAG")+1)+22</f>
        <v>43912</v>
      </c>
      <c r="C9" s="16">
        <f ca="1"/>
        <v>43913</v>
      </c>
      <c r="D9" s="16">
        <f ca="1"/>
        <v>43914</v>
      </c>
      <c r="E9" s="16">
        <f ca="1"/>
        <v>43915</v>
      </c>
      <c r="F9" s="16">
        <f ca="1"/>
        <v>43916</v>
      </c>
      <c r="G9" s="16">
        <f ca="1"/>
        <v>43917</v>
      </c>
      <c r="H9" s="16">
        <f ca="1"/>
        <v>43918</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TageUndWochen+DATE(KalenderJahr,3,1)-WEEKDAY(DATE(KalenderJahr,3,1),(Wochenanfang="MONTAG")+1)+29</f>
        <v>43919</v>
      </c>
      <c r="C11" s="8">
        <f ca="1"/>
        <v>43920</v>
      </c>
      <c r="D11" s="8">
        <f ca="1"/>
        <v>43921</v>
      </c>
      <c r="E11" s="8">
        <f ca="1"/>
        <v>43922</v>
      </c>
      <c r="F11" s="8">
        <f ca="1"/>
        <v>43923</v>
      </c>
      <c r="G11" s="8">
        <f ca="1"/>
        <v>43924</v>
      </c>
      <c r="H11" s="8">
        <f ca="1"/>
        <v>43925</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TageUndWochen+DATE(KalenderJahr,3,1)-WEEKDAY(DATE(KalenderJahr,3,1),(Wochenanfang="MONTAG")+1)+36</f>
        <v>43926</v>
      </c>
      <c r="C13" s="16">
        <f ca="1"/>
        <v>43927</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9" priority="2">
      <formula>AND(DAY(B11)&gt;=1,DAY(B11)&lt;=15)</formula>
    </cfRule>
  </conditionalFormatting>
  <conditionalFormatting sqref="B3:G3">
    <cfRule type="expression" dxfId="18" priority="1">
      <formula>DAY(B3)&gt;8</formula>
    </cfRule>
  </conditionalFormatting>
  <dataValidations count="9">
    <dataValidation allowBlank="1" showInputMessage="1" showErrorMessage="1" prompt="Diese Zelle und die Zellen 6, 8, 10, 12 und 14 sind Zellen zur Eingabe der Tagesnotizen, die sich auf den Kalendertag in der Zelle darüber beziehen" sqref="B4" xr:uid="{00000000-0002-0000-0200-000000000000}"/>
    <dataValidation allowBlank="1" showInputMessage="1" showErrorMessage="1" prompt="Geben Sie Notizen in dieser Zelle ein" sqref="E13:H14" xr:uid="{00000000-0002-0000-0200-000001000000}"/>
    <dataValidation allowBlank="1" showInputMessage="1" showErrorMessage="1" prompt="Geben Sie Notizen in der Zelle rechts ein" sqref="D13:D14" xr:uid="{00000000-0002-0000-0200-000002000000}"/>
    <dataValidation allowBlank="1" showInputMessage="1" showErrorMessage="1" prompt="Monatskalender _x000a_                             März" sqref="A1" xr:uid="{00000000-0002-0000-0200-000003000000}"/>
    <dataValidation allowBlank="1" showInputMessage="1" showErrorMessage="1" prompt="Das Jahr in dieser Zelle wird automatisch aktualisiert. Wählen Sie in Zelle K2 ein anderes Jahr aus, um das Jahr zu ändern" sqref="C1:D1" xr:uid="{00000000-0002-0000-0200-000004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200-000005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200-000006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200-000007000000}"/>
    <dataValidation allowBlank="1" showInputMessage="1" showErrorMessage="1" prompt="Automatisch ermittelter Wochentag" sqref="C2:H2" xr:uid="{00000000-0002-0000-02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"April "&amp;KalenderJahr</f>
        <v>April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TageUndWochen+DATE(KalenderJahr,4,1)-WEEKDAY(DATE(KalenderJahr,4,1),(Wochenanfang="MONTAG")+1)+1</f>
        <v>43919</v>
      </c>
      <c r="C3" s="8">
        <f ca="1"/>
        <v>43920</v>
      </c>
      <c r="D3" s="8">
        <f ca="1"/>
        <v>43921</v>
      </c>
      <c r="E3" s="8">
        <f ca="1"/>
        <v>43922</v>
      </c>
      <c r="F3" s="8">
        <f ca="1"/>
        <v>43923</v>
      </c>
      <c r="G3" s="8">
        <f ca="1"/>
        <v>43924</v>
      </c>
      <c r="H3" s="8">
        <f ca="1"/>
        <v>43925</v>
      </c>
    </row>
    <row r="4" spans="1:8" ht="58" customHeight="1" x14ac:dyDescent="0.2">
      <c r="A4" s="18"/>
      <c r="B4" s="18"/>
      <c r="C4" s="18"/>
      <c r="D4" s="18"/>
      <c r="E4" s="18"/>
      <c r="F4" s="18"/>
      <c r="G4" s="18"/>
      <c r="H4" s="18"/>
    </row>
    <row r="5" spans="1:8" ht="19.5" customHeight="1" x14ac:dyDescent="0.2">
      <c r="A5" s="18"/>
      <c r="B5" s="16">
        <f t="array" aca="1" ref="B5:H5" ca="1">TageUndWochen+DATE(KalenderJahr,4,1)-WEEKDAY(DATE(KalenderJahr,4,1),(Wochenanfang="MONTAG")+1)+8</f>
        <v>43926</v>
      </c>
      <c r="C5" s="16">
        <f ca="1"/>
        <v>43927</v>
      </c>
      <c r="D5" s="16">
        <f ca="1"/>
        <v>43928</v>
      </c>
      <c r="E5" s="16">
        <f ca="1"/>
        <v>43929</v>
      </c>
      <c r="F5" s="16">
        <f ca="1"/>
        <v>43930</v>
      </c>
      <c r="G5" s="16">
        <f ca="1"/>
        <v>43931</v>
      </c>
      <c r="H5" s="16">
        <f ca="1"/>
        <v>43932</v>
      </c>
    </row>
    <row r="6" spans="1:8" ht="58" customHeight="1" x14ac:dyDescent="0.2">
      <c r="A6" s="18"/>
      <c r="B6" s="24"/>
      <c r="C6" s="24"/>
      <c r="D6" s="24"/>
      <c r="E6" s="24"/>
      <c r="F6" s="24"/>
      <c r="G6" s="24"/>
      <c r="H6" s="24"/>
    </row>
    <row r="7" spans="1:8" ht="19.5" customHeight="1" x14ac:dyDescent="0.2">
      <c r="A7" s="18"/>
      <c r="B7" s="8">
        <f t="array" aca="1" ref="B7:H7" ca="1">TageUndWochen+DATE(KalenderJahr,4,1)-WEEKDAY(DATE(KalenderJahr,4,1),(Wochenanfang="MONTAG")+1)+15</f>
        <v>43933</v>
      </c>
      <c r="C7" s="8">
        <f ca="1"/>
        <v>43934</v>
      </c>
      <c r="D7" s="8">
        <f ca="1"/>
        <v>43935</v>
      </c>
      <c r="E7" s="8">
        <f ca="1"/>
        <v>43936</v>
      </c>
      <c r="F7" s="8">
        <f ca="1"/>
        <v>43937</v>
      </c>
      <c r="G7" s="8">
        <f ca="1"/>
        <v>43938</v>
      </c>
      <c r="H7" s="8">
        <f ca="1"/>
        <v>43939</v>
      </c>
    </row>
    <row r="8" spans="1:8" ht="58" customHeight="1" x14ac:dyDescent="0.2">
      <c r="A8" s="18"/>
      <c r="B8" s="18"/>
      <c r="C8" s="18"/>
      <c r="D8" s="18"/>
      <c r="E8" s="18"/>
      <c r="F8" s="18"/>
      <c r="G8" s="18"/>
      <c r="H8" s="18"/>
    </row>
    <row r="9" spans="1:8" ht="19.5" customHeight="1" x14ac:dyDescent="0.2">
      <c r="A9" s="18"/>
      <c r="B9" s="16">
        <f t="array" aca="1" ref="B9:H9" ca="1">TageUndWochen+DATE(KalenderJahr,4,1)-WEEKDAY(DATE(KalenderJahr,4,1),(Wochenanfang="MONTAG")+1)+22</f>
        <v>43940</v>
      </c>
      <c r="C9" s="16">
        <f ca="1"/>
        <v>43941</v>
      </c>
      <c r="D9" s="16">
        <f ca="1"/>
        <v>43942</v>
      </c>
      <c r="E9" s="16">
        <f ca="1"/>
        <v>43943</v>
      </c>
      <c r="F9" s="16">
        <f ca="1"/>
        <v>43944</v>
      </c>
      <c r="G9" s="16">
        <f ca="1"/>
        <v>43945</v>
      </c>
      <c r="H9" s="16">
        <f ca="1"/>
        <v>43946</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TageUndWochen+DATE(KalenderJahr,4,1)-WEEKDAY(DATE(KalenderJahr,4,1),(Wochenanfang="MONTAG")+1)+29</f>
        <v>43947</v>
      </c>
      <c r="C11" s="8">
        <f ca="1"/>
        <v>43948</v>
      </c>
      <c r="D11" s="8">
        <f ca="1"/>
        <v>43949</v>
      </c>
      <c r="E11" s="8">
        <f ca="1"/>
        <v>43950</v>
      </c>
      <c r="F11" s="8">
        <f ca="1"/>
        <v>43951</v>
      </c>
      <c r="G11" s="8">
        <f ca="1"/>
        <v>43952</v>
      </c>
      <c r="H11" s="8">
        <f ca="1"/>
        <v>43953</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TageUndWochen+DATE(KalenderJahr,4,1)-WEEKDAY(DATE(KalenderJahr,4,1),(Wochenanfang="MONTAG")+1)+36</f>
        <v>43954</v>
      </c>
      <c r="C13" s="16">
        <f ca="1"/>
        <v>43955</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7" priority="2">
      <formula>AND(DAY(B11)&gt;=1,DAY(B11)&lt;=15)</formula>
    </cfRule>
  </conditionalFormatting>
  <conditionalFormatting sqref="B3:G3">
    <cfRule type="expression" dxfId="16" priority="1">
      <formula>DAY(B3)&gt;8</formula>
    </cfRule>
  </conditionalFormatting>
  <dataValidations count="9">
    <dataValidation allowBlank="1" showInputMessage="1" showErrorMessage="1" prompt="Automatisch ermittelter Wochentag" sqref="C2:H2" xr:uid="{00000000-0002-0000-03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3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3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300-000003000000}"/>
    <dataValidation allowBlank="1" showInputMessage="1" showErrorMessage="1" prompt="Das Jahr in dieser Zelle wird automatisch aktualisiert. Wählen Sie in Zelle K2 ein anderes Jahr aus, um das Jahr zu ändern" sqref="C1:D1" xr:uid="{00000000-0002-0000-0300-000004000000}"/>
    <dataValidation allowBlank="1" showInputMessage="1" showErrorMessage="1" prompt="Monatskalender _x000a_                           April" sqref="A1" xr:uid="{00000000-0002-0000-0300-000005000000}"/>
    <dataValidation allowBlank="1" showInputMessage="1" showErrorMessage="1" prompt="Geben Sie Notizen in der Zelle rechts ein" sqref="D13:D14" xr:uid="{00000000-0002-0000-0300-000006000000}"/>
    <dataValidation allowBlank="1" showInputMessage="1" showErrorMessage="1" prompt="Geben Sie Notizen in dieser Zelle ein" sqref="E13:H14" xr:uid="{00000000-0002-0000-0300-000007000000}"/>
    <dataValidation allowBlank="1" showInputMessage="1" showErrorMessage="1" prompt="Diese Zelle und die Zellen 6, 8, 10, 12 und 14 sind Zellen zur Eingabe der Tagesnotizen, die sich auf den Kalendertag in der Zelle darüber beziehen" sqref="B4" xr:uid="{00000000-0002-0000-03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"Mai "&amp;KalenderJahr</f>
        <v>Mai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TageUndWochen+DATE(KalenderJahr,5,1)-WEEKDAY(DATE(KalenderJahr,5,1),(Wochenanfang="MONTAG")+1)+1</f>
        <v>43947</v>
      </c>
      <c r="C3" s="8">
        <f ca="1"/>
        <v>43948</v>
      </c>
      <c r="D3" s="8">
        <f ca="1"/>
        <v>43949</v>
      </c>
      <c r="E3" s="8">
        <f ca="1"/>
        <v>43950</v>
      </c>
      <c r="F3" s="8">
        <f ca="1"/>
        <v>43951</v>
      </c>
      <c r="G3" s="8">
        <f ca="1"/>
        <v>43952</v>
      </c>
      <c r="H3" s="8">
        <f ca="1"/>
        <v>43953</v>
      </c>
    </row>
    <row r="4" spans="1:8" ht="58" customHeight="1" x14ac:dyDescent="0.2">
      <c r="A4" s="18"/>
      <c r="B4" s="18"/>
      <c r="C4" s="18"/>
      <c r="D4" s="18"/>
      <c r="E4" s="18"/>
      <c r="F4" s="18"/>
      <c r="G4" s="18"/>
      <c r="H4" s="18"/>
    </row>
    <row r="5" spans="1:8" ht="19.5" customHeight="1" x14ac:dyDescent="0.2">
      <c r="A5" s="18"/>
      <c r="B5" s="16">
        <f t="array" aca="1" ref="B5:H5" ca="1">TageUndWochen+DATE(KalenderJahr,5,1)-WEEKDAY(DATE(KalenderJahr,5,1),(Wochenanfang="MONTAG")+1)+8</f>
        <v>43954</v>
      </c>
      <c r="C5" s="16">
        <f ca="1"/>
        <v>43955</v>
      </c>
      <c r="D5" s="16">
        <f ca="1"/>
        <v>43956</v>
      </c>
      <c r="E5" s="16">
        <f ca="1"/>
        <v>43957</v>
      </c>
      <c r="F5" s="16">
        <f ca="1"/>
        <v>43958</v>
      </c>
      <c r="G5" s="16">
        <f ca="1"/>
        <v>43959</v>
      </c>
      <c r="H5" s="16">
        <f ca="1"/>
        <v>43960</v>
      </c>
    </row>
    <row r="6" spans="1:8" ht="58" customHeight="1" x14ac:dyDescent="0.2">
      <c r="A6" s="18"/>
      <c r="B6" s="24"/>
      <c r="C6" s="24"/>
      <c r="D6" s="24"/>
      <c r="E6" s="24"/>
      <c r="F6" s="24"/>
      <c r="G6" s="24"/>
      <c r="H6" s="24"/>
    </row>
    <row r="7" spans="1:8" ht="19.5" customHeight="1" x14ac:dyDescent="0.2">
      <c r="A7" s="18"/>
      <c r="B7" s="8">
        <f t="array" aca="1" ref="B7:H7" ca="1">TageUndWochen+DATE(KalenderJahr,5,1)-WEEKDAY(DATE(KalenderJahr,5,1),(Wochenanfang="MONTAG")+1)+15</f>
        <v>43961</v>
      </c>
      <c r="C7" s="8">
        <f ca="1"/>
        <v>43962</v>
      </c>
      <c r="D7" s="8">
        <f ca="1"/>
        <v>43963</v>
      </c>
      <c r="E7" s="8">
        <f ca="1"/>
        <v>43964</v>
      </c>
      <c r="F7" s="8">
        <f ca="1"/>
        <v>43965</v>
      </c>
      <c r="G7" s="8">
        <f ca="1"/>
        <v>43966</v>
      </c>
      <c r="H7" s="8">
        <f ca="1"/>
        <v>43967</v>
      </c>
    </row>
    <row r="8" spans="1:8" ht="58" customHeight="1" x14ac:dyDescent="0.2">
      <c r="A8" s="18"/>
      <c r="B8" s="18"/>
      <c r="C8" s="18"/>
      <c r="D8" s="18"/>
      <c r="E8" s="18"/>
      <c r="F8" s="18"/>
      <c r="G8" s="18"/>
      <c r="H8" s="18"/>
    </row>
    <row r="9" spans="1:8" ht="19.5" customHeight="1" x14ac:dyDescent="0.2">
      <c r="A9" s="18"/>
      <c r="B9" s="16">
        <f t="array" aca="1" ref="B9:H9" ca="1">TageUndWochen+DATE(KalenderJahr,5,1)-WEEKDAY(DATE(KalenderJahr,5,1),(Wochenanfang="MONTAG")+1)+22</f>
        <v>43968</v>
      </c>
      <c r="C9" s="16">
        <f ca="1"/>
        <v>43969</v>
      </c>
      <c r="D9" s="16">
        <f ca="1"/>
        <v>43970</v>
      </c>
      <c r="E9" s="16">
        <f ca="1"/>
        <v>43971</v>
      </c>
      <c r="F9" s="16">
        <f ca="1"/>
        <v>43972</v>
      </c>
      <c r="G9" s="16">
        <f ca="1"/>
        <v>43973</v>
      </c>
      <c r="H9" s="16">
        <f ca="1"/>
        <v>43974</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TageUndWochen+DATE(KalenderJahr,5,1)-WEEKDAY(DATE(KalenderJahr,5,1),(Wochenanfang="MONTAG")+1)+29</f>
        <v>43975</v>
      </c>
      <c r="C11" s="8">
        <f ca="1"/>
        <v>43976</v>
      </c>
      <c r="D11" s="8">
        <f ca="1"/>
        <v>43977</v>
      </c>
      <c r="E11" s="8">
        <f ca="1"/>
        <v>43978</v>
      </c>
      <c r="F11" s="8">
        <f ca="1"/>
        <v>43979</v>
      </c>
      <c r="G11" s="8">
        <f ca="1"/>
        <v>43980</v>
      </c>
      <c r="H11" s="8">
        <f ca="1"/>
        <v>43981</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TageUndWochen+DATE(KalenderJahr,5,1)-WEEKDAY(DATE(KalenderJahr,5,1),(Wochenanfang="MONTAG")+1)+36</f>
        <v>43982</v>
      </c>
      <c r="C13" s="16">
        <f ca="1"/>
        <v>43983</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5" priority="2">
      <formula>AND(DAY(B11)&gt;=1,DAY(B11)&lt;=15)</formula>
    </cfRule>
  </conditionalFormatting>
  <conditionalFormatting sqref="B3:G3">
    <cfRule type="expression" dxfId="14" priority="1">
      <formula>DAY(B3)&gt;8</formula>
    </cfRule>
  </conditionalFormatting>
  <dataValidations count="9">
    <dataValidation allowBlank="1" showInputMessage="1" showErrorMessage="1" prompt="Automatisch ermittelter Wochentag" sqref="C2:H2" xr:uid="{00000000-0002-0000-04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4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4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400-000003000000}"/>
    <dataValidation allowBlank="1" showInputMessage="1" showErrorMessage="1" prompt="Das Jahr in dieser Zelle wird automatisch aktualisiert. Wählen Sie in Zelle K2 ein anderes Jahr aus, um das Jahr zu ändern" sqref="C1:D1" xr:uid="{00000000-0002-0000-0400-000004000000}"/>
    <dataValidation allowBlank="1" showInputMessage="1" showErrorMessage="1" prompt="Monatskalender _x000a_                           Mai" sqref="A1" xr:uid="{00000000-0002-0000-0400-000005000000}"/>
    <dataValidation allowBlank="1" showInputMessage="1" showErrorMessage="1" prompt="Geben Sie Notizen in der Zelle rechts ein" sqref="D13:D14" xr:uid="{00000000-0002-0000-0400-000006000000}"/>
    <dataValidation allowBlank="1" showInputMessage="1" showErrorMessage="1" prompt="Geben Sie Notizen in dieser Zelle ein" sqref="E13:H14" xr:uid="{00000000-0002-0000-0400-000007000000}"/>
    <dataValidation allowBlank="1" showInputMessage="1" showErrorMessage="1" prompt="Diese Zelle und die Zellen 6, 8, 10, 12 und 14 sind Zellen zur Eingabe der Tagesnotizen, die sich auf den Kalendertag in der Zelle darüber beziehen" sqref="B4" xr:uid="{00000000-0002-0000-04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"Juni "&amp;KalenderJahr</f>
        <v>Juni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TageUndWochen+DATE(KalenderJahr,6,1)-WEEKDAY(DATE(KalenderJahr,6,1),(Wochenanfang="MONTAG")+1)+1</f>
        <v>43982</v>
      </c>
      <c r="C3" s="8">
        <f ca="1"/>
        <v>43983</v>
      </c>
      <c r="D3" s="8">
        <f ca="1"/>
        <v>43984</v>
      </c>
      <c r="E3" s="8">
        <f ca="1"/>
        <v>43985</v>
      </c>
      <c r="F3" s="8">
        <f ca="1"/>
        <v>43986</v>
      </c>
      <c r="G3" s="8">
        <f ca="1"/>
        <v>43987</v>
      </c>
      <c r="H3" s="8">
        <f ca="1"/>
        <v>43988</v>
      </c>
    </row>
    <row r="4" spans="1:8" ht="58" customHeight="1" x14ac:dyDescent="0.2">
      <c r="A4" s="18"/>
      <c r="B4" s="18"/>
      <c r="C4" s="18"/>
      <c r="D4" s="18"/>
      <c r="E4" s="18"/>
      <c r="F4" s="18"/>
      <c r="G4" s="18"/>
      <c r="H4" s="18"/>
    </row>
    <row r="5" spans="1:8" ht="19.5" customHeight="1" x14ac:dyDescent="0.2">
      <c r="A5" s="18"/>
      <c r="B5" s="16">
        <f t="array" aca="1" ref="B5:H5" ca="1">TageUndWochen+DATE(KalenderJahr,6,1)-WEEKDAY(DATE(KalenderJahr,6,1),(Wochenanfang="MONTAG")+1)+8</f>
        <v>43989</v>
      </c>
      <c r="C5" s="16">
        <f ca="1"/>
        <v>43990</v>
      </c>
      <c r="D5" s="16">
        <f ca="1"/>
        <v>43991</v>
      </c>
      <c r="E5" s="16">
        <f ca="1"/>
        <v>43992</v>
      </c>
      <c r="F5" s="16">
        <f ca="1"/>
        <v>43993</v>
      </c>
      <c r="G5" s="16">
        <f ca="1"/>
        <v>43994</v>
      </c>
      <c r="H5" s="16">
        <f ca="1"/>
        <v>43995</v>
      </c>
    </row>
    <row r="6" spans="1:8" ht="58" customHeight="1" x14ac:dyDescent="0.2">
      <c r="A6" s="18"/>
      <c r="B6" s="24"/>
      <c r="C6" s="24"/>
      <c r="D6" s="24"/>
      <c r="E6" s="24"/>
      <c r="F6" s="24"/>
      <c r="G6" s="24"/>
      <c r="H6" s="24"/>
    </row>
    <row r="7" spans="1:8" ht="19.5" customHeight="1" x14ac:dyDescent="0.2">
      <c r="A7" s="18"/>
      <c r="B7" s="8">
        <f t="array" aca="1" ref="B7:H7" ca="1">TageUndWochen+DATE(KalenderJahr,6,1)-WEEKDAY(DATE(KalenderJahr,6,1),(Wochenanfang="MONTAG")+1)+15</f>
        <v>43996</v>
      </c>
      <c r="C7" s="8">
        <f ca="1"/>
        <v>43997</v>
      </c>
      <c r="D7" s="8">
        <f ca="1"/>
        <v>43998</v>
      </c>
      <c r="E7" s="8">
        <f ca="1"/>
        <v>43999</v>
      </c>
      <c r="F7" s="8">
        <f ca="1"/>
        <v>44000</v>
      </c>
      <c r="G7" s="8">
        <f ca="1"/>
        <v>44001</v>
      </c>
      <c r="H7" s="8">
        <f ca="1"/>
        <v>44002</v>
      </c>
    </row>
    <row r="8" spans="1:8" ht="58" customHeight="1" x14ac:dyDescent="0.2">
      <c r="A8" s="18"/>
      <c r="B8" s="18"/>
      <c r="C8" s="18"/>
      <c r="D8" s="18"/>
      <c r="E8" s="18"/>
      <c r="F8" s="18"/>
      <c r="G8" s="18"/>
      <c r="H8" s="18"/>
    </row>
    <row r="9" spans="1:8" ht="19.5" customHeight="1" x14ac:dyDescent="0.2">
      <c r="A9" s="18"/>
      <c r="B9" s="16">
        <f t="array" aca="1" ref="B9:H9" ca="1">TageUndWochen+DATE(KalenderJahr,6,1)-WEEKDAY(DATE(KalenderJahr,6,1),(Wochenanfang="MONTAG")+1)+22</f>
        <v>44003</v>
      </c>
      <c r="C9" s="16">
        <f ca="1"/>
        <v>44004</v>
      </c>
      <c r="D9" s="16">
        <f ca="1"/>
        <v>44005</v>
      </c>
      <c r="E9" s="16">
        <f ca="1"/>
        <v>44006</v>
      </c>
      <c r="F9" s="16">
        <f ca="1"/>
        <v>44007</v>
      </c>
      <c r="G9" s="16">
        <f ca="1"/>
        <v>44008</v>
      </c>
      <c r="H9" s="16">
        <f ca="1"/>
        <v>44009</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TageUndWochen+DATE(KalenderJahr,6,1)-WEEKDAY(DATE(KalenderJahr,6,1),(Wochenanfang="MONTAG")+1)+29</f>
        <v>44010</v>
      </c>
      <c r="C11" s="8">
        <f ca="1"/>
        <v>44011</v>
      </c>
      <c r="D11" s="8">
        <f ca="1"/>
        <v>44012</v>
      </c>
      <c r="E11" s="8">
        <f ca="1"/>
        <v>44013</v>
      </c>
      <c r="F11" s="8">
        <f ca="1"/>
        <v>44014</v>
      </c>
      <c r="G11" s="8">
        <f ca="1"/>
        <v>44015</v>
      </c>
      <c r="H11" s="8">
        <f ca="1"/>
        <v>44016</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TageUndWochen+DATE(KalenderJahr,6,1)-WEEKDAY(DATE(KalenderJahr,6,1),(Wochenanfang="MONTAG")+1)+36</f>
        <v>44017</v>
      </c>
      <c r="C13" s="16">
        <f ca="1"/>
        <v>44018</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3" priority="2">
      <formula>AND(DAY(B11)&gt;=1,DAY(B11)&lt;=15)</formula>
    </cfRule>
  </conditionalFormatting>
  <conditionalFormatting sqref="B3:G3">
    <cfRule type="expression" dxfId="12" priority="1">
      <formula>DAY(B3)&gt;8</formula>
    </cfRule>
  </conditionalFormatting>
  <dataValidations count="9">
    <dataValidation allowBlank="1" showInputMessage="1" showErrorMessage="1" prompt="Automatisch ermittelter Wochentag" sqref="C2:H2" xr:uid="{00000000-0002-0000-05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5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5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500-000003000000}"/>
    <dataValidation allowBlank="1" showInputMessage="1" showErrorMessage="1" prompt="Das Jahr in dieser Zelle wird automatisch aktualisiert. Wählen Sie in Zelle K2 ein anderes Jahr aus, um das Jahr zu ändern" sqref="C1:D1" xr:uid="{00000000-0002-0000-0500-000004000000}"/>
    <dataValidation allowBlank="1" showInputMessage="1" showErrorMessage="1" prompt="Monatskalender _x000a_                            Juni" sqref="A1" xr:uid="{00000000-0002-0000-0500-000005000000}"/>
    <dataValidation allowBlank="1" showInputMessage="1" showErrorMessage="1" prompt="Geben Sie Notizen in der Zelle rechts ein" sqref="D13:D14" xr:uid="{00000000-0002-0000-0500-000006000000}"/>
    <dataValidation allowBlank="1" showInputMessage="1" showErrorMessage="1" prompt="Geben Sie Notizen in dieser Zelle ein" sqref="E13:H14" xr:uid="{00000000-0002-0000-0500-000007000000}"/>
    <dataValidation allowBlank="1" showInputMessage="1" showErrorMessage="1" prompt="Diese Zelle und die Zellen 6, 8, 10, 12 und 14 sind Zellen zur Eingabe der Tagesnotizen, die sich auf den Kalendertag in der Zelle darüber beziehen" sqref="B4" xr:uid="{00000000-0002-0000-05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A1:H14"/>
  <sheetViews>
    <sheetView showGridLines="0" zoomScaleNormal="10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"Juli "&amp;KalenderJahr</f>
        <v>Juli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TageUndWochen+DATE(KalenderJahr,7,1)-WEEKDAY(DATE(KalenderJahr,7,1),(Wochenanfang="MONTAG")+1)+1</f>
        <v>44010</v>
      </c>
      <c r="C3" s="8">
        <f ca="1"/>
        <v>44011</v>
      </c>
      <c r="D3" s="8">
        <f ca="1"/>
        <v>44012</v>
      </c>
      <c r="E3" s="8">
        <f ca="1"/>
        <v>44013</v>
      </c>
      <c r="F3" s="8">
        <f ca="1"/>
        <v>44014</v>
      </c>
      <c r="G3" s="8">
        <f ca="1"/>
        <v>44015</v>
      </c>
      <c r="H3" s="8">
        <f ca="1"/>
        <v>44016</v>
      </c>
    </row>
    <row r="4" spans="1:8" ht="58" customHeight="1" x14ac:dyDescent="0.2">
      <c r="A4" s="18"/>
      <c r="B4" s="18"/>
      <c r="C4" s="18"/>
      <c r="D4" s="18"/>
      <c r="E4" s="18"/>
      <c r="F4" s="18"/>
      <c r="G4" s="18"/>
      <c r="H4" s="18"/>
    </row>
    <row r="5" spans="1:8" ht="19.5" customHeight="1" x14ac:dyDescent="0.2">
      <c r="A5" s="18"/>
      <c r="B5" s="16">
        <f t="array" aca="1" ref="B5:H5" ca="1">TageUndWochen+DATE(KalenderJahr,7,1)-WEEKDAY(DATE(KalenderJahr,7,1),(Wochenanfang="MONTAG")+1)+8</f>
        <v>44017</v>
      </c>
      <c r="C5" s="16">
        <f ca="1"/>
        <v>44018</v>
      </c>
      <c r="D5" s="16">
        <f ca="1"/>
        <v>44019</v>
      </c>
      <c r="E5" s="16">
        <f ca="1"/>
        <v>44020</v>
      </c>
      <c r="F5" s="16">
        <f ca="1"/>
        <v>44021</v>
      </c>
      <c r="G5" s="16">
        <f ca="1"/>
        <v>44022</v>
      </c>
      <c r="H5" s="16">
        <f ca="1"/>
        <v>44023</v>
      </c>
    </row>
    <row r="6" spans="1:8" ht="58" customHeight="1" x14ac:dyDescent="0.2">
      <c r="A6" s="18"/>
      <c r="B6" s="24"/>
      <c r="C6" s="24"/>
      <c r="D6" s="24"/>
      <c r="E6" s="24"/>
      <c r="F6" s="24"/>
      <c r="G6" s="24"/>
      <c r="H6" s="24"/>
    </row>
    <row r="7" spans="1:8" ht="19.5" customHeight="1" x14ac:dyDescent="0.2">
      <c r="A7" s="18"/>
      <c r="B7" s="8">
        <f t="array" aca="1" ref="B7:H7" ca="1">TageUndWochen+DATE(KalenderJahr,7,1)-WEEKDAY(DATE(KalenderJahr,7,1),(Wochenanfang="MONTAG")+1)+15</f>
        <v>44024</v>
      </c>
      <c r="C7" s="8">
        <f ca="1"/>
        <v>44025</v>
      </c>
      <c r="D7" s="8">
        <f ca="1"/>
        <v>44026</v>
      </c>
      <c r="E7" s="8">
        <f ca="1"/>
        <v>44027</v>
      </c>
      <c r="F7" s="8">
        <f ca="1"/>
        <v>44028</v>
      </c>
      <c r="G7" s="8">
        <f ca="1"/>
        <v>44029</v>
      </c>
      <c r="H7" s="8">
        <f ca="1"/>
        <v>44030</v>
      </c>
    </row>
    <row r="8" spans="1:8" ht="58" customHeight="1" x14ac:dyDescent="0.2">
      <c r="A8" s="18"/>
      <c r="B8" s="18"/>
      <c r="C8" s="18"/>
      <c r="D8" s="18"/>
      <c r="E8" s="18"/>
      <c r="F8" s="18"/>
      <c r="G8" s="18"/>
      <c r="H8" s="18"/>
    </row>
    <row r="9" spans="1:8" ht="19.5" customHeight="1" x14ac:dyDescent="0.2">
      <c r="A9" s="18"/>
      <c r="B9" s="16">
        <f t="array" aca="1" ref="B9:H9" ca="1">TageUndWochen+DATE(KalenderJahr,7,1)-WEEKDAY(DATE(KalenderJahr,7,1),(Wochenanfang="MONTAG")+1)+22</f>
        <v>44031</v>
      </c>
      <c r="C9" s="16">
        <f ca="1"/>
        <v>44032</v>
      </c>
      <c r="D9" s="16">
        <f ca="1"/>
        <v>44033</v>
      </c>
      <c r="E9" s="16">
        <f ca="1"/>
        <v>44034</v>
      </c>
      <c r="F9" s="16">
        <f ca="1"/>
        <v>44035</v>
      </c>
      <c r="G9" s="16">
        <f ca="1"/>
        <v>44036</v>
      </c>
      <c r="H9" s="16">
        <f ca="1"/>
        <v>44037</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TageUndWochen+DATE(KalenderJahr,7,1)-WEEKDAY(DATE(KalenderJahr,7,1),(Wochenanfang="MONTAG")+1)+29</f>
        <v>44038</v>
      </c>
      <c r="C11" s="8">
        <f ca="1"/>
        <v>44039</v>
      </c>
      <c r="D11" s="8">
        <f ca="1"/>
        <v>44040</v>
      </c>
      <c r="E11" s="8">
        <f ca="1"/>
        <v>44041</v>
      </c>
      <c r="F11" s="8">
        <f ca="1"/>
        <v>44042</v>
      </c>
      <c r="G11" s="8">
        <f ca="1"/>
        <v>44043</v>
      </c>
      <c r="H11" s="8">
        <f ca="1"/>
        <v>44044</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TageUndWochen+DATE(KalenderJahr,7,1)-WEEKDAY(DATE(KalenderJahr,7,1),(Wochenanfang="MONTAG")+1)+36</f>
        <v>44045</v>
      </c>
      <c r="C13" s="16">
        <f ca="1"/>
        <v>44046</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11" priority="2">
      <formula>AND(DAY(B11)&gt;=1,DAY(B11)&lt;=15)</formula>
    </cfRule>
  </conditionalFormatting>
  <conditionalFormatting sqref="B3:G3">
    <cfRule type="expression" dxfId="10" priority="1">
      <formula>DAY(B3)&gt;8</formula>
    </cfRule>
  </conditionalFormatting>
  <dataValidations count="9">
    <dataValidation allowBlank="1" showInputMessage="1" showErrorMessage="1" prompt="Automatisch ermittelter Wochentag" sqref="C2:H2" xr:uid="{00000000-0002-0000-06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6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6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600-000003000000}"/>
    <dataValidation allowBlank="1" showInputMessage="1" showErrorMessage="1" prompt="Das Jahr in dieser Zelle wird automatisch aktualisiert. Wählen Sie in Zelle K2 ein anderes Jahr aus, um das Jahr zu ändern" sqref="C1:D1" xr:uid="{00000000-0002-0000-0600-000004000000}"/>
    <dataValidation allowBlank="1" showInputMessage="1" showErrorMessage="1" prompt="Monatskalender _x000a_                           Juli" sqref="A1" xr:uid="{00000000-0002-0000-0600-000005000000}"/>
    <dataValidation allowBlank="1" showInputMessage="1" showErrorMessage="1" prompt="Geben Sie Notizen in der Zelle rechts ein" sqref="D13:D14" xr:uid="{00000000-0002-0000-0600-000006000000}"/>
    <dataValidation allowBlank="1" showInputMessage="1" showErrorMessage="1" prompt="Geben Sie Notizen in dieser Zelle ein" sqref="E13:H14" xr:uid="{00000000-0002-0000-0600-000007000000}"/>
    <dataValidation allowBlank="1" showInputMessage="1" showErrorMessage="1" prompt="Diese Zelle und die Zellen 6, 8, 10, 12 und 14 sind Zellen zur Eingabe der Tagesnotizen, die sich auf den Kalendertag in der Zelle darüber beziehen" sqref="B4" xr:uid="{00000000-0002-0000-06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"August "&amp;KalenderJahr</f>
        <v>August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TageUndWochen+DATE(KalenderJahr,8,1)-WEEKDAY(DATE(KalenderJahr,8,1),(Wochenanfang="MONTAG")+1)+1</f>
        <v>44038</v>
      </c>
      <c r="C3" s="8">
        <f ca="1"/>
        <v>44039</v>
      </c>
      <c r="D3" s="8">
        <f ca="1"/>
        <v>44040</v>
      </c>
      <c r="E3" s="8">
        <f ca="1"/>
        <v>44041</v>
      </c>
      <c r="F3" s="8">
        <f ca="1"/>
        <v>44042</v>
      </c>
      <c r="G3" s="8">
        <f ca="1"/>
        <v>44043</v>
      </c>
      <c r="H3" s="8">
        <f ca="1"/>
        <v>44044</v>
      </c>
    </row>
    <row r="4" spans="1:8" ht="58" customHeight="1" x14ac:dyDescent="0.2">
      <c r="A4" s="18"/>
      <c r="B4" s="18"/>
      <c r="C4" s="18"/>
      <c r="D4" s="18"/>
      <c r="E4" s="18"/>
      <c r="F4" s="18"/>
      <c r="G4" s="18"/>
      <c r="H4" s="18"/>
    </row>
    <row r="5" spans="1:8" ht="19.5" customHeight="1" x14ac:dyDescent="0.2">
      <c r="A5" s="18"/>
      <c r="B5" s="16">
        <f t="array" aca="1" ref="B5:H5" ca="1">TageUndWochen+DATE(KalenderJahr,8,1)-WEEKDAY(DATE(KalenderJahr,8,1),(Wochenanfang="MONTAG")+1)+8</f>
        <v>44045</v>
      </c>
      <c r="C5" s="16">
        <f ca="1"/>
        <v>44046</v>
      </c>
      <c r="D5" s="16">
        <f ca="1"/>
        <v>44047</v>
      </c>
      <c r="E5" s="16">
        <f ca="1"/>
        <v>44048</v>
      </c>
      <c r="F5" s="16">
        <f ca="1"/>
        <v>44049</v>
      </c>
      <c r="G5" s="16">
        <f ca="1"/>
        <v>44050</v>
      </c>
      <c r="H5" s="16">
        <f ca="1"/>
        <v>44051</v>
      </c>
    </row>
    <row r="6" spans="1:8" ht="58" customHeight="1" x14ac:dyDescent="0.2">
      <c r="A6" s="18"/>
      <c r="B6" s="24"/>
      <c r="C6" s="24"/>
      <c r="D6" s="24"/>
      <c r="E6" s="24"/>
      <c r="F6" s="24"/>
      <c r="G6" s="24"/>
      <c r="H6" s="24"/>
    </row>
    <row r="7" spans="1:8" ht="19.5" customHeight="1" x14ac:dyDescent="0.2">
      <c r="A7" s="18"/>
      <c r="B7" s="8">
        <f t="array" aca="1" ref="B7:H7" ca="1">TageUndWochen+DATE(KalenderJahr,8,1)-WEEKDAY(DATE(KalenderJahr,8,1),(Wochenanfang="MONTAG")+1)+15</f>
        <v>44052</v>
      </c>
      <c r="C7" s="8">
        <f ca="1"/>
        <v>44053</v>
      </c>
      <c r="D7" s="8">
        <f ca="1"/>
        <v>44054</v>
      </c>
      <c r="E7" s="8">
        <f ca="1"/>
        <v>44055</v>
      </c>
      <c r="F7" s="8">
        <f ca="1"/>
        <v>44056</v>
      </c>
      <c r="G7" s="8">
        <f ca="1"/>
        <v>44057</v>
      </c>
      <c r="H7" s="8">
        <f ca="1"/>
        <v>44058</v>
      </c>
    </row>
    <row r="8" spans="1:8" ht="58" customHeight="1" x14ac:dyDescent="0.2">
      <c r="A8" s="18"/>
      <c r="B8" s="18"/>
      <c r="C8" s="18"/>
      <c r="D8" s="18"/>
      <c r="E8" s="18"/>
      <c r="F8" s="18"/>
      <c r="G8" s="18"/>
      <c r="H8" s="18"/>
    </row>
    <row r="9" spans="1:8" ht="19.5" customHeight="1" x14ac:dyDescent="0.2">
      <c r="A9" s="18"/>
      <c r="B9" s="16">
        <f t="array" aca="1" ref="B9:H9" ca="1">TageUndWochen+DATE(KalenderJahr,8,1)-WEEKDAY(DATE(KalenderJahr,8,1),(Wochenanfang="MONTAG")+1)+22</f>
        <v>44059</v>
      </c>
      <c r="C9" s="16">
        <f ca="1"/>
        <v>44060</v>
      </c>
      <c r="D9" s="16">
        <f ca="1"/>
        <v>44061</v>
      </c>
      <c r="E9" s="16">
        <f ca="1"/>
        <v>44062</v>
      </c>
      <c r="F9" s="16">
        <f ca="1"/>
        <v>44063</v>
      </c>
      <c r="G9" s="16">
        <f ca="1"/>
        <v>44064</v>
      </c>
      <c r="H9" s="16">
        <f ca="1"/>
        <v>44065</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TageUndWochen+DATE(KalenderJahr,8,1)-WEEKDAY(DATE(KalenderJahr,8,1),(Wochenanfang="MONTAG")+1)+29</f>
        <v>44066</v>
      </c>
      <c r="C11" s="8">
        <f ca="1"/>
        <v>44067</v>
      </c>
      <c r="D11" s="8">
        <f ca="1"/>
        <v>44068</v>
      </c>
      <c r="E11" s="8">
        <f ca="1"/>
        <v>44069</v>
      </c>
      <c r="F11" s="8">
        <f ca="1"/>
        <v>44070</v>
      </c>
      <c r="G11" s="8">
        <f ca="1"/>
        <v>44071</v>
      </c>
      <c r="H11" s="8">
        <f ca="1"/>
        <v>44072</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TageUndWochen+DATE(KalenderJahr,8,1)-WEEKDAY(DATE(KalenderJahr,8,1),(Wochenanfang="MONTAG")+1)+36</f>
        <v>44073</v>
      </c>
      <c r="C13" s="16">
        <f ca="1"/>
        <v>44074</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9" priority="2">
      <formula>AND(DAY(B11)&gt;=1,DAY(B11)&lt;=15)</formula>
    </cfRule>
  </conditionalFormatting>
  <conditionalFormatting sqref="B3:G3">
    <cfRule type="expression" dxfId="8" priority="1">
      <formula>DAY(B3)&gt;8</formula>
    </cfRule>
  </conditionalFormatting>
  <dataValidations count="9">
    <dataValidation allowBlank="1" showInputMessage="1" showErrorMessage="1" prompt="Automatisch ermittelter Wochentag" sqref="C2:H2" xr:uid="{00000000-0002-0000-07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7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7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700-000003000000}"/>
    <dataValidation allowBlank="1" showInputMessage="1" showErrorMessage="1" prompt="Das Jahr in dieser Zelle wird automatisch aktualisiert. Wählen Sie in Zelle K2 ein anderes Jahr aus, um das Jahr zu ändern" sqref="C1:D1" xr:uid="{00000000-0002-0000-0700-000004000000}"/>
    <dataValidation allowBlank="1" showInputMessage="1" showErrorMessage="1" prompt="Monatskalender _x000a_                                August" sqref="A1" xr:uid="{00000000-0002-0000-0700-000005000000}"/>
    <dataValidation allowBlank="1" showInputMessage="1" showErrorMessage="1" prompt="Geben Sie Notizen in der Zelle rechts ein" sqref="D13:D14" xr:uid="{00000000-0002-0000-0700-000006000000}"/>
    <dataValidation allowBlank="1" showInputMessage="1" showErrorMessage="1" prompt="Geben Sie Notizen in dieser Zelle ein" sqref="E13:H14" xr:uid="{00000000-0002-0000-0700-000007000000}"/>
    <dataValidation allowBlank="1" showInputMessage="1" showErrorMessage="1" prompt="Diese Zelle und die Zellen 6, 8, 10, 12 und 14 sind Zellen zur Eingabe der Tagesnotizen, die sich auf den Kalendertag in der Zelle darüber beziehen" sqref="B4" xr:uid="{00000000-0002-0000-07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A1:H14"/>
  <sheetViews>
    <sheetView showGridLines="0" workbookViewId="0"/>
  </sheetViews>
  <sheetFormatPr baseColWidth="10" defaultColWidth="8.6640625" defaultRowHeight="15" x14ac:dyDescent="0.2"/>
  <cols>
    <col min="1" max="1" width="2.6640625" customWidth="1"/>
    <col min="2" max="2" width="18.1640625" customWidth="1"/>
    <col min="3" max="8" width="17.6640625" customWidth="1"/>
    <col min="9" max="9" width="2.6640625" customWidth="1"/>
    <col min="10" max="10" width="12" customWidth="1"/>
  </cols>
  <sheetData>
    <row r="1" spans="1:8" ht="59.25" customHeight="1" x14ac:dyDescent="0.2">
      <c r="A1" s="18"/>
      <c r="B1" s="17" t="str">
        <f ca="1">"September "&amp;KalenderJahr</f>
        <v>September 2020</v>
      </c>
      <c r="C1" s="17"/>
      <c r="D1" s="17"/>
      <c r="E1" s="3"/>
      <c r="F1" s="3"/>
      <c r="G1" s="3"/>
      <c r="H1" s="4"/>
    </row>
    <row r="2" spans="1:8" ht="21.75" customHeight="1" thickBot="1" x14ac:dyDescent="0.25">
      <c r="A2" s="18"/>
      <c r="B2" s="13" t="str">
        <f>IF(Wochenanfang="SONNTAG", "SONNTAG","MONTAG")</f>
        <v>SONNTAG</v>
      </c>
      <c r="C2" s="13" t="str">
        <f t="shared" ref="C2:H2" ca="1" si="0">UPPER(TEXT(C3,"tttt"))</f>
        <v>MONTAG</v>
      </c>
      <c r="D2" s="13" t="str">
        <f t="shared" ca="1" si="0"/>
        <v>DIENSTAG</v>
      </c>
      <c r="E2" s="13" t="str">
        <f t="shared" ca="1" si="0"/>
        <v>MITTWOCH</v>
      </c>
      <c r="F2" s="13" t="str">
        <f t="shared" ca="1" si="0"/>
        <v>DONNERSTAG</v>
      </c>
      <c r="G2" s="13" t="str">
        <f t="shared" ca="1" si="0"/>
        <v>FREITAG</v>
      </c>
      <c r="H2" s="13" t="str">
        <f t="shared" ca="1" si="0"/>
        <v>SAMSTAG</v>
      </c>
    </row>
    <row r="3" spans="1:8" ht="19.5" customHeight="1" x14ac:dyDescent="0.2">
      <c r="A3" s="18"/>
      <c r="B3" s="8">
        <f t="array" aca="1" ref="B3:H3" ca="1">TageUndWochen+DATE(KalenderJahr,9,1)-WEEKDAY(DATE(KalenderJahr,9,1),(Wochenanfang="MONTAG")+1)+1</f>
        <v>44073</v>
      </c>
      <c r="C3" s="8">
        <f ca="1"/>
        <v>44074</v>
      </c>
      <c r="D3" s="8">
        <f ca="1"/>
        <v>44075</v>
      </c>
      <c r="E3" s="8">
        <f ca="1"/>
        <v>44076</v>
      </c>
      <c r="F3" s="8">
        <f ca="1"/>
        <v>44077</v>
      </c>
      <c r="G3" s="8">
        <f ca="1"/>
        <v>44078</v>
      </c>
      <c r="H3" s="8">
        <f ca="1"/>
        <v>44079</v>
      </c>
    </row>
    <row r="4" spans="1:8" ht="58" customHeight="1" x14ac:dyDescent="0.2">
      <c r="A4" s="18"/>
      <c r="B4" s="18"/>
      <c r="C4" s="18"/>
      <c r="D4" s="18"/>
      <c r="E4" s="18"/>
      <c r="F4" s="18"/>
      <c r="G4" s="18"/>
      <c r="H4" s="18"/>
    </row>
    <row r="5" spans="1:8" ht="19.5" customHeight="1" x14ac:dyDescent="0.2">
      <c r="A5" s="18"/>
      <c r="B5" s="16">
        <f t="array" aca="1" ref="B5:H5" ca="1">TageUndWochen+DATE(KalenderJahr,9,1)-WEEKDAY(DATE(KalenderJahr,9,1),(Wochenanfang="MONTAG")+1)+8</f>
        <v>44080</v>
      </c>
      <c r="C5" s="16">
        <f ca="1"/>
        <v>44081</v>
      </c>
      <c r="D5" s="16">
        <f ca="1"/>
        <v>44082</v>
      </c>
      <c r="E5" s="16">
        <f ca="1"/>
        <v>44083</v>
      </c>
      <c r="F5" s="16">
        <f ca="1"/>
        <v>44084</v>
      </c>
      <c r="G5" s="16">
        <f ca="1"/>
        <v>44085</v>
      </c>
      <c r="H5" s="16">
        <f ca="1"/>
        <v>44086</v>
      </c>
    </row>
    <row r="6" spans="1:8" ht="58" customHeight="1" x14ac:dyDescent="0.2">
      <c r="A6" s="18"/>
      <c r="B6" s="24"/>
      <c r="C6" s="24"/>
      <c r="D6" s="24"/>
      <c r="E6" s="24"/>
      <c r="F6" s="24"/>
      <c r="G6" s="24"/>
      <c r="H6" s="24"/>
    </row>
    <row r="7" spans="1:8" ht="19.5" customHeight="1" x14ac:dyDescent="0.2">
      <c r="A7" s="18"/>
      <c r="B7" s="8">
        <f t="array" aca="1" ref="B7:H7" ca="1">TageUndWochen+DATE(KalenderJahr,9,1)-WEEKDAY(DATE(KalenderJahr,9,1),(Wochenanfang="MONTAG")+1)+15</f>
        <v>44087</v>
      </c>
      <c r="C7" s="8">
        <f ca="1"/>
        <v>44088</v>
      </c>
      <c r="D7" s="8">
        <f ca="1"/>
        <v>44089</v>
      </c>
      <c r="E7" s="8">
        <f ca="1"/>
        <v>44090</v>
      </c>
      <c r="F7" s="8">
        <f ca="1"/>
        <v>44091</v>
      </c>
      <c r="G7" s="8">
        <f ca="1"/>
        <v>44092</v>
      </c>
      <c r="H7" s="8">
        <f ca="1"/>
        <v>44093</v>
      </c>
    </row>
    <row r="8" spans="1:8" ht="58" customHeight="1" x14ac:dyDescent="0.2">
      <c r="A8" s="18"/>
      <c r="B8" s="18"/>
      <c r="C8" s="18"/>
      <c r="D8" s="18"/>
      <c r="E8" s="18"/>
      <c r="F8" s="18"/>
      <c r="G8" s="18"/>
      <c r="H8" s="18"/>
    </row>
    <row r="9" spans="1:8" ht="19.5" customHeight="1" x14ac:dyDescent="0.2">
      <c r="A9" s="18"/>
      <c r="B9" s="16">
        <f t="array" aca="1" ref="B9:H9" ca="1">TageUndWochen+DATE(KalenderJahr,9,1)-WEEKDAY(DATE(KalenderJahr,9,1),(Wochenanfang="MONTAG")+1)+22</f>
        <v>44094</v>
      </c>
      <c r="C9" s="16">
        <f ca="1"/>
        <v>44095</v>
      </c>
      <c r="D9" s="16">
        <f ca="1"/>
        <v>44096</v>
      </c>
      <c r="E9" s="16">
        <f ca="1"/>
        <v>44097</v>
      </c>
      <c r="F9" s="16">
        <f ca="1"/>
        <v>44098</v>
      </c>
      <c r="G9" s="16">
        <f ca="1"/>
        <v>44099</v>
      </c>
      <c r="H9" s="16">
        <f ca="1"/>
        <v>44100</v>
      </c>
    </row>
    <row r="10" spans="1:8" ht="58" customHeight="1" x14ac:dyDescent="0.2">
      <c r="A10" s="18"/>
      <c r="B10" s="24"/>
      <c r="C10" s="24"/>
      <c r="D10" s="24"/>
      <c r="E10" s="24"/>
      <c r="F10" s="24"/>
      <c r="G10" s="24"/>
      <c r="H10" s="24"/>
    </row>
    <row r="11" spans="1:8" ht="19.5" customHeight="1" x14ac:dyDescent="0.2">
      <c r="A11" s="18"/>
      <c r="B11" s="8">
        <f t="array" aca="1" ref="B11:H11" ca="1">TageUndWochen+DATE(KalenderJahr,9,1)-WEEKDAY(DATE(KalenderJahr,9,1),(Wochenanfang="MONTAG")+1)+29</f>
        <v>44101</v>
      </c>
      <c r="C11" s="8">
        <f ca="1"/>
        <v>44102</v>
      </c>
      <c r="D11" s="8">
        <f ca="1"/>
        <v>44103</v>
      </c>
      <c r="E11" s="8">
        <f ca="1"/>
        <v>44104</v>
      </c>
      <c r="F11" s="8">
        <f ca="1"/>
        <v>44105</v>
      </c>
      <c r="G11" s="8">
        <f ca="1"/>
        <v>44106</v>
      </c>
      <c r="H11" s="8">
        <f ca="1"/>
        <v>44107</v>
      </c>
    </row>
    <row r="12" spans="1:8" ht="58" customHeight="1" x14ac:dyDescent="0.2">
      <c r="A12" s="18"/>
      <c r="B12" s="18"/>
      <c r="C12" s="18"/>
      <c r="D12" s="18"/>
      <c r="E12" s="18"/>
      <c r="F12" s="18"/>
      <c r="G12" s="18"/>
      <c r="H12" s="18"/>
    </row>
    <row r="13" spans="1:8" ht="19.5" customHeight="1" x14ac:dyDescent="0.2">
      <c r="A13" s="18"/>
      <c r="B13" s="16">
        <f t="array" aca="1" ref="B13:C13" ca="1">TageUndWochen+DATE(KalenderJahr,9,1)-WEEKDAY(DATE(KalenderJahr,9,1),(Wochenanfang="MONTAG")+1)+36</f>
        <v>44108</v>
      </c>
      <c r="C13" s="16">
        <f ca="1"/>
        <v>44109</v>
      </c>
      <c r="D13" s="26" t="s">
        <v>0</v>
      </c>
      <c r="E13" s="27"/>
      <c r="F13" s="27"/>
      <c r="G13" s="27"/>
      <c r="H13" s="27"/>
    </row>
    <row r="14" spans="1:8" ht="58" customHeight="1" x14ac:dyDescent="0.2">
      <c r="A14" s="18"/>
      <c r="B14" s="24"/>
      <c r="C14" s="24"/>
      <c r="D14" s="26"/>
      <c r="E14" s="27"/>
      <c r="F14" s="27"/>
      <c r="G14" s="27"/>
      <c r="H14" s="27"/>
    </row>
  </sheetData>
  <mergeCells count="2">
    <mergeCell ref="D13:D14"/>
    <mergeCell ref="E13:H14"/>
  </mergeCells>
  <conditionalFormatting sqref="B11:H11 B13:C13">
    <cfRule type="expression" dxfId="7" priority="2">
      <formula>AND(DAY(B11)&gt;=1,DAY(B11)&lt;=15)</formula>
    </cfRule>
  </conditionalFormatting>
  <conditionalFormatting sqref="B3:G3">
    <cfRule type="expression" dxfId="6" priority="1">
      <formula>DAY(B3)&gt;8</formula>
    </cfRule>
  </conditionalFormatting>
  <dataValidations count="9">
    <dataValidation allowBlank="1" showInputMessage="1" showErrorMessage="1" prompt="Automatisch ermittelter Wochentag" sqref="C2:H2" xr:uid="{00000000-0002-0000-0800-000000000000}"/>
    <dataValidation allowBlank="1" showInputMessage="1" showErrorMessage="1" prompt="Das Jahr in dieser Zelle wird automatisch auf der Grundlage des auf dem Januar-Arbeitsblatt eingegebenen Jahrs aktualisiert. Der Kalender unten weist Datumswerte für den Vor- und den Folgemonat in hellerer Schriftfarbe auf" sqref="B1" xr:uid="{00000000-0002-0000-0800-000001000000}"/>
    <dataValidation allowBlank="1" showInputMessage="1" showErrorMessage="1" prompt="Diese Zeile und die Zeilen 5, 7, 9, 11 und 13 enthalten Kalendertage der Woche. Wenn diese Zelle nicht die Zahl &quot;1&quot; enthält, handelt es sich um einen Tag des Vormonats. Geben Sie Notizen in der Zelle E13 ein" sqref="B3" xr:uid="{00000000-0002-0000-0800-000002000000}"/>
    <dataValidation allowBlank="1" showInputMessage="1" showErrorMessage="1" prompt="Diese Zeile enthält die Namen der Wochentage für diesen Kalender. Diese Zelle enthält den ersten Tag der Woche. Um den ersten Tag der Woche zu ändern, geben Sie einen neuen Wochentag auf dem Januar-Arbeitsblatt in Zelle K3 ein" sqref="B2" xr:uid="{00000000-0002-0000-0800-000003000000}"/>
    <dataValidation allowBlank="1" showInputMessage="1" showErrorMessage="1" prompt="Das Jahr in dieser Zelle wird automatisch aktualisiert. Wählen Sie in Zelle K2 ein anderes Jahr aus, um das Jahr zu ändern" sqref="C1:D1" xr:uid="{00000000-0002-0000-0800-000004000000}"/>
    <dataValidation allowBlank="1" showInputMessage="1" showErrorMessage="1" prompt="Monatskalender_x000a_                          September" sqref="A1" xr:uid="{00000000-0002-0000-0800-000005000000}"/>
    <dataValidation allowBlank="1" showInputMessage="1" showErrorMessage="1" prompt="Geben Sie Notizen in der Zelle rechts ein" sqref="D13:D14" xr:uid="{00000000-0002-0000-0800-000006000000}"/>
    <dataValidation allowBlank="1" showInputMessage="1" showErrorMessage="1" prompt="Geben Sie Notizen in dieser Zelle ein" sqref="E13:H14" xr:uid="{00000000-0002-0000-0800-000007000000}"/>
    <dataValidation allowBlank="1" showInputMessage="1" showErrorMessage="1" prompt="Diese Zelle und die Zellen 6, 8, 10, 12 und 14 sind Zellen zur Eingabe der Tagesnotizen, die sich auf den Kalendertag in der Zelle darüber beziehen" sqref="B4" xr:uid="{00000000-0002-0000-0800-000008000000}"/>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12</vt:i4>
      </vt:variant>
      <vt:variant>
        <vt:lpstr>Benannte Bereiche</vt:lpstr>
      </vt:variant>
      <vt:variant>
        <vt:i4>27</vt:i4>
      </vt:variant>
    </vt:vector>
  </HeadingPairs>
  <TitlesOfParts>
    <vt:vector size="39" baseType="lpstr">
      <vt:lpstr>Januar</vt:lpstr>
      <vt:lpstr>Februar</vt:lpstr>
      <vt:lpstr>März</vt:lpstr>
      <vt:lpstr>April</vt:lpstr>
      <vt:lpstr>Mai</vt:lpstr>
      <vt:lpstr>Juni</vt:lpstr>
      <vt:lpstr>Juli</vt:lpstr>
      <vt:lpstr>August</vt:lpstr>
      <vt:lpstr>September</vt:lpstr>
      <vt:lpstr>Oktober</vt:lpstr>
      <vt:lpstr>November</vt:lpstr>
      <vt:lpstr>Dezember</vt:lpstr>
      <vt:lpstr>Januar!Druckbereich</vt:lpstr>
      <vt:lpstr>KalenderJahr</vt:lpstr>
      <vt:lpstr>SpaltenTitelBereich1..H12.1</vt:lpstr>
      <vt:lpstr>SpaltenTitelBereich1..H12.10</vt:lpstr>
      <vt:lpstr>SpaltenTitelBereich1..H12.11</vt:lpstr>
      <vt:lpstr>SpaltenTitelBereich1..H12.12</vt:lpstr>
      <vt:lpstr>SpaltenTitelBereich1..H12.2</vt:lpstr>
      <vt:lpstr>SpaltenTitelBereich1..H12.3</vt:lpstr>
      <vt:lpstr>SpaltenTitelBereich1..H12.4</vt:lpstr>
      <vt:lpstr>SpaltenTitelBereich1..H12.5</vt:lpstr>
      <vt:lpstr>SpaltenTitelBereich1..H12.6</vt:lpstr>
      <vt:lpstr>SpaltenTitelBereich1..H12.7</vt:lpstr>
      <vt:lpstr>SpaltenTitelBereich1..H12.8</vt:lpstr>
      <vt:lpstr>SpaltenTitelBereich1..H12.9</vt:lpstr>
      <vt:lpstr>SpaltenTitelBereich2..C14.1</vt:lpstr>
      <vt:lpstr>SpaltenTitelBereich2..C14.10</vt:lpstr>
      <vt:lpstr>SpaltenTitelBereich2..C14.11</vt:lpstr>
      <vt:lpstr>SpaltenTitelBereich2..C14.12</vt:lpstr>
      <vt:lpstr>SpaltenTitelBereich2..C14.2</vt:lpstr>
      <vt:lpstr>SpaltenTitelBereich2..C14.3</vt:lpstr>
      <vt:lpstr>SpaltenTitelBereich2..C14.4</vt:lpstr>
      <vt:lpstr>SpaltenTitelBereich2..C14.5</vt:lpstr>
      <vt:lpstr>SpaltenTitelBereich2..C14.6</vt:lpstr>
      <vt:lpstr>SpaltenTitelBereich2..C14.7</vt:lpstr>
      <vt:lpstr>SpaltenTitelBereich2..C14.8</vt:lpstr>
      <vt:lpstr>SpaltenTitelBereich2..C14.9</vt:lpstr>
      <vt:lpstr>Wochenanfang</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Jarisa Gindorf</dc:creator>
  <cp:lastModifiedBy>Jarisa Gindorf</cp:lastModifiedBy>
  <dcterms:created xsi:type="dcterms:W3CDTF">2016-12-02T06:02:37Z</dcterms:created>
  <dcterms:modified xsi:type="dcterms:W3CDTF">2020-12-01T14:46:59Z</dcterms:modified>
</cp:coreProperties>
</file>